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calcChain.xml" ContentType="application/vnd.openxmlformats-officedocument.spreadsheetml.calcChain+xml"/>
  <Override PartName="/xl/charts/chart1.xml" ContentType="application/vnd.openxmlformats-officedocument.drawingml.char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800" yWindow="0" windowWidth="25300" windowHeight="14340"/>
  </bookViews>
  <sheets>
    <sheet name="Sheet1" sheetId="1" r:id="rId1"/>
    <sheet name="Sheet3" sheetId="3" r:id="rId2"/>
  </sheets>
  <calcPr calcId="130407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H5" i="1"/>
  <c r="H4"/>
  <c r="D124"/>
  <c r="D104"/>
  <c r="D84"/>
  <c r="D64"/>
  <c r="D44"/>
  <c r="D24"/>
  <c r="E24"/>
  <c r="F24"/>
  <c r="E65"/>
  <c r="F65"/>
  <c r="E66"/>
  <c r="F66"/>
  <c r="E67"/>
  <c r="F67"/>
  <c r="E68"/>
  <c r="F68"/>
  <c r="E69"/>
  <c r="F69"/>
  <c r="E70"/>
  <c r="F70"/>
  <c r="E71"/>
  <c r="F71"/>
  <c r="E72"/>
  <c r="F72"/>
  <c r="E73"/>
  <c r="F73"/>
  <c r="E74"/>
  <c r="F74"/>
  <c r="E75"/>
  <c r="F75"/>
  <c r="E76"/>
  <c r="F76"/>
  <c r="E77"/>
  <c r="F77"/>
  <c r="E78"/>
  <c r="F78"/>
  <c r="E79"/>
  <c r="F79"/>
  <c r="E80"/>
  <c r="F80"/>
  <c r="E81"/>
  <c r="F81"/>
  <c r="E82"/>
  <c r="F82"/>
  <c r="E83"/>
  <c r="F83"/>
  <c r="E84"/>
  <c r="F84"/>
  <c r="E85"/>
  <c r="F85"/>
  <c r="E86"/>
  <c r="F86"/>
  <c r="E87"/>
  <c r="F87"/>
  <c r="E88"/>
  <c r="F88"/>
  <c r="E89"/>
  <c r="F89"/>
  <c r="E90"/>
  <c r="F90"/>
  <c r="E91"/>
  <c r="F91"/>
  <c r="E92"/>
  <c r="F92"/>
  <c r="E93"/>
  <c r="F93"/>
  <c r="E94"/>
  <c r="F94"/>
  <c r="E95"/>
  <c r="F95"/>
  <c r="E96"/>
  <c r="F96"/>
  <c r="E97"/>
  <c r="F97"/>
  <c r="E98"/>
  <c r="F98"/>
  <c r="E99"/>
  <c r="F99"/>
  <c r="E100"/>
  <c r="F100"/>
  <c r="E101"/>
  <c r="F101"/>
  <c r="E102"/>
  <c r="F102"/>
  <c r="E103"/>
  <c r="F103"/>
  <c r="E104"/>
  <c r="F104"/>
  <c r="E105"/>
  <c r="F105"/>
  <c r="E106"/>
  <c r="F106"/>
  <c r="E107"/>
  <c r="F107"/>
  <c r="E108"/>
  <c r="F108"/>
  <c r="E109"/>
  <c r="F109"/>
  <c r="E110"/>
  <c r="F110"/>
  <c r="E111"/>
  <c r="F111"/>
  <c r="E112"/>
  <c r="F112"/>
  <c r="E113"/>
  <c r="F113"/>
  <c r="E114"/>
  <c r="F114"/>
  <c r="E115"/>
  <c r="F115"/>
  <c r="E116"/>
  <c r="F116"/>
  <c r="E117"/>
  <c r="F117"/>
  <c r="E118"/>
  <c r="F118"/>
  <c r="E119"/>
  <c r="F119"/>
  <c r="E120"/>
  <c r="F120"/>
  <c r="E121"/>
  <c r="F121"/>
  <c r="E122"/>
  <c r="F122"/>
  <c r="E123"/>
  <c r="F123"/>
  <c r="E124"/>
  <c r="F124"/>
  <c r="E125"/>
  <c r="F125"/>
  <c r="E126"/>
  <c r="F126"/>
  <c r="E127"/>
  <c r="F127"/>
  <c r="E128"/>
  <c r="F128"/>
  <c r="E129"/>
  <c r="F129"/>
  <c r="E130"/>
  <c r="F130"/>
  <c r="E131"/>
  <c r="F131"/>
  <c r="E132"/>
  <c r="F132"/>
  <c r="E133"/>
  <c r="F133"/>
  <c r="E134"/>
  <c r="F134"/>
  <c r="E135"/>
  <c r="F135"/>
  <c r="E136"/>
  <c r="F136"/>
  <c r="E137"/>
  <c r="F137"/>
  <c r="E138"/>
  <c r="F138"/>
  <c r="E139"/>
  <c r="F139"/>
  <c r="E140"/>
  <c r="F140"/>
  <c r="E141"/>
  <c r="F141"/>
  <c r="E142"/>
  <c r="F142"/>
  <c r="E143"/>
  <c r="F143"/>
  <c r="E144"/>
  <c r="F144"/>
  <c r="E145"/>
  <c r="F145"/>
  <c r="E146"/>
  <c r="F146"/>
  <c r="E147"/>
  <c r="F147"/>
  <c r="E148"/>
  <c r="F148"/>
  <c r="E149"/>
  <c r="F149"/>
  <c r="E150"/>
  <c r="F150"/>
  <c r="E151"/>
  <c r="F151"/>
  <c r="E152"/>
  <c r="F152"/>
  <c r="E153"/>
  <c r="F153"/>
  <c r="E154"/>
  <c r="F154"/>
  <c r="E155"/>
  <c r="F155"/>
  <c r="E156"/>
  <c r="F156"/>
  <c r="E157"/>
  <c r="F157"/>
  <c r="E158"/>
  <c r="F158"/>
  <c r="E159"/>
  <c r="F159"/>
  <c r="E160"/>
  <c r="F160"/>
  <c r="E161"/>
  <c r="F161"/>
  <c r="E162"/>
  <c r="F162"/>
  <c r="E163"/>
  <c r="F163"/>
  <c r="E63"/>
  <c r="F63"/>
  <c r="E64"/>
  <c r="F64"/>
  <c r="E4"/>
  <c r="F4"/>
  <c r="E5"/>
  <c r="F5"/>
  <c r="E6"/>
  <c r="F6"/>
  <c r="E7"/>
  <c r="F7"/>
  <c r="E8"/>
  <c r="F8"/>
  <c r="E9"/>
  <c r="F9"/>
  <c r="E10"/>
  <c r="F10"/>
  <c r="E11"/>
  <c r="F11"/>
  <c r="E12"/>
  <c r="F12"/>
  <c r="E13"/>
  <c r="F13"/>
  <c r="E14"/>
  <c r="F14"/>
  <c r="E15"/>
  <c r="F15"/>
  <c r="E16"/>
  <c r="F16"/>
  <c r="E17"/>
  <c r="F17"/>
  <c r="E18"/>
  <c r="F18"/>
  <c r="E19"/>
  <c r="F19"/>
  <c r="E20"/>
  <c r="F20"/>
  <c r="E21"/>
  <c r="F21"/>
  <c r="E22"/>
  <c r="F22"/>
  <c r="E23"/>
  <c r="F23"/>
  <c r="E42"/>
  <c r="F42"/>
  <c r="E43"/>
  <c r="F43"/>
  <c r="E25"/>
  <c r="F25"/>
  <c r="E26"/>
  <c r="F26"/>
  <c r="E27"/>
  <c r="F27"/>
  <c r="E28"/>
  <c r="F28"/>
  <c r="E29"/>
  <c r="F29"/>
  <c r="E30"/>
  <c r="F30"/>
  <c r="E31"/>
  <c r="F31"/>
  <c r="E32"/>
  <c r="F32"/>
  <c r="E33"/>
  <c r="F33"/>
  <c r="E34"/>
  <c r="F34"/>
  <c r="E35"/>
  <c r="F35"/>
  <c r="E36"/>
  <c r="F36"/>
  <c r="E37"/>
  <c r="F37"/>
  <c r="E38"/>
  <c r="F38"/>
  <c r="E39"/>
  <c r="F39"/>
  <c r="E40"/>
  <c r="F40"/>
  <c r="E41"/>
  <c r="F41"/>
  <c r="E44"/>
  <c r="F44"/>
  <c r="E45"/>
  <c r="F45"/>
  <c r="E46"/>
  <c r="F46"/>
  <c r="E47"/>
  <c r="F47"/>
  <c r="E48"/>
  <c r="F48"/>
  <c r="E49"/>
  <c r="F49"/>
  <c r="E50"/>
  <c r="F50"/>
  <c r="E51"/>
  <c r="F51"/>
  <c r="E52"/>
  <c r="F52"/>
  <c r="E53"/>
  <c r="F53"/>
  <c r="E54"/>
  <c r="F54"/>
  <c r="E55"/>
  <c r="F55"/>
  <c r="E56"/>
  <c r="F56"/>
  <c r="E57"/>
  <c r="F57"/>
  <c r="E58"/>
  <c r="F58"/>
  <c r="E59"/>
  <c r="F59"/>
  <c r="E60"/>
  <c r="F60"/>
  <c r="E61"/>
  <c r="F61"/>
  <c r="E62"/>
  <c r="F62"/>
  <c r="C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P6"/>
  <c r="O8"/>
  <c r="O9"/>
  <c r="L8"/>
  <c r="L9"/>
  <c r="L10"/>
</calcChain>
</file>

<file path=xl/sharedStrings.xml><?xml version="1.0" encoding="utf-8"?>
<sst xmlns="http://schemas.openxmlformats.org/spreadsheetml/2006/main" count="70" uniqueCount="28">
  <si>
    <t>STD area</t>
    <phoneticPr fontId="2" type="noConversion"/>
  </si>
  <si>
    <t>sample weight</t>
    <phoneticPr fontId="2" type="noConversion"/>
  </si>
  <si>
    <t>Temp</t>
    <phoneticPr fontId="2" type="noConversion"/>
  </si>
  <si>
    <t>ppm</t>
    <phoneticPr fontId="2" type="noConversion"/>
  </si>
  <si>
    <t>STD H</t>
    <phoneticPr fontId="2" type="noConversion"/>
  </si>
  <si>
    <t>Time</t>
  </si>
  <si>
    <t>Area</t>
  </si>
  <si>
    <t>Height</t>
  </si>
  <si>
    <t>Width</t>
  </si>
  <si>
    <t>Area%</t>
  </si>
  <si>
    <t>Symmetry</t>
  </si>
  <si>
    <t>Example</t>
    <phoneticPr fontId="2" type="noConversion"/>
  </si>
  <si>
    <t>He(mol/s)</t>
    <phoneticPr fontId="2" type="noConversion"/>
  </si>
  <si>
    <t>H(mol/s)</t>
    <phoneticPr fontId="2" type="noConversion"/>
  </si>
  <si>
    <t>Area</t>
    <phoneticPr fontId="2" type="noConversion"/>
  </si>
  <si>
    <t>Sample</t>
    <phoneticPr fontId="2" type="noConversion"/>
  </si>
  <si>
    <t>x</t>
    <phoneticPr fontId="2" type="noConversion"/>
  </si>
  <si>
    <t>Standard</t>
    <phoneticPr fontId="2" type="noConversion"/>
  </si>
  <si>
    <t>x(mol/s)</t>
    <phoneticPr fontId="2" type="noConversion"/>
  </si>
  <si>
    <t>x(g/s)</t>
    <phoneticPr fontId="2" type="noConversion"/>
  </si>
  <si>
    <t>x ppm/s</t>
    <phoneticPr fontId="2" type="noConversion"/>
  </si>
  <si>
    <t>Area</t>
    <phoneticPr fontId="2" type="noConversion"/>
  </si>
  <si>
    <t>#</t>
  </si>
  <si>
    <t>ppm/min</t>
    <phoneticPr fontId="2" type="noConversion"/>
  </si>
  <si>
    <t>current</t>
    <phoneticPr fontId="2" type="noConversion"/>
  </si>
  <si>
    <t>area</t>
    <phoneticPr fontId="2" type="noConversion"/>
  </si>
  <si>
    <t>thickness</t>
    <phoneticPr fontId="2" type="noConversion"/>
  </si>
  <si>
    <t>charging</t>
    <phoneticPr fontId="2" type="noConversion"/>
  </si>
</sst>
</file>

<file path=xl/styles.xml><?xml version="1.0" encoding="utf-8"?>
<styleSheet xmlns="http://schemas.openxmlformats.org/spreadsheetml/2006/main">
  <numFmts count="1">
    <numFmt numFmtId="164" formatCode="0.00_ "/>
  </numFmts>
  <fonts count="8">
    <font>
      <sz val="11"/>
      <color theme="1"/>
      <name val="맑은 고딕"/>
      <family val="2"/>
      <charset val="129"/>
      <scheme val="minor"/>
    </font>
    <font>
      <sz val="10"/>
      <name val="굴림"/>
      <family val="3"/>
    </font>
    <font>
      <sz val="8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sz val="11"/>
      <color rgb="FF00B050"/>
      <name val="맑은 고딕"/>
      <family val="2"/>
      <charset val="129"/>
      <scheme val="minor"/>
    </font>
    <font>
      <sz val="11"/>
      <color rgb="FF00B050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b/>
      <sz val="1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>
      <alignment horizont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11" fontId="5" fillId="0" borderId="0" xfId="0" applyNumberFormat="1" applyFont="1">
      <alignment vertical="center"/>
    </xf>
    <xf numFmtId="11" fontId="0" fillId="0" borderId="0" xfId="0" applyNumberFormat="1">
      <alignment vertical="center"/>
    </xf>
    <xf numFmtId="0" fontId="0" fillId="0" borderId="0" xfId="0" applyBorder="1">
      <alignment vertical="center"/>
    </xf>
    <xf numFmtId="164" fontId="6" fillId="0" borderId="0" xfId="0" applyNumberFormat="1" applyFont="1">
      <alignment vertical="center"/>
    </xf>
    <xf numFmtId="0" fontId="7" fillId="0" borderId="0" xfId="0" applyFont="1">
      <alignment vertical="center"/>
    </xf>
    <xf numFmtId="0" fontId="0" fillId="0" borderId="0" xfId="0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quotePrefix="1">
      <alignment vertical="center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"/>
  <c:chart>
    <c:plotArea>
      <c:layout>
        <c:manualLayout>
          <c:layoutTarget val="inner"/>
          <c:xMode val="edge"/>
          <c:yMode val="edge"/>
          <c:x val="0.161919072615926"/>
          <c:y val="0.0745487022455526"/>
          <c:w val="0.7864072615923"/>
          <c:h val="0.798225065616798"/>
        </c:manualLayout>
      </c:layout>
      <c:scatterChart>
        <c:scatterStyle val="smoothMarker"/>
        <c:ser>
          <c:idx val="1"/>
          <c:order val="0"/>
          <c:marker>
            <c:symbol val="square"/>
            <c:size val="5"/>
            <c:spPr>
              <a:ln w="3175">
                <a:noFill/>
              </a:ln>
            </c:spPr>
          </c:marker>
          <c:xVal>
            <c:numRef>
              <c:f>Sheet1!$C$9:$C$143</c:f>
              <c:numCache>
                <c:formatCode>General</c:formatCode>
                <c:ptCount val="135"/>
                <c:pt idx="0">
                  <c:v>25.0</c:v>
                </c:pt>
                <c:pt idx="1">
                  <c:v>30.0</c:v>
                </c:pt>
                <c:pt idx="2">
                  <c:v>35.0</c:v>
                </c:pt>
                <c:pt idx="3">
                  <c:v>40.0</c:v>
                </c:pt>
                <c:pt idx="4">
                  <c:v>45.0</c:v>
                </c:pt>
                <c:pt idx="5">
                  <c:v>50.0</c:v>
                </c:pt>
                <c:pt idx="6">
                  <c:v>55.0</c:v>
                </c:pt>
                <c:pt idx="7">
                  <c:v>60.0</c:v>
                </c:pt>
                <c:pt idx="8">
                  <c:v>65.0</c:v>
                </c:pt>
                <c:pt idx="9">
                  <c:v>70.0</c:v>
                </c:pt>
                <c:pt idx="10">
                  <c:v>75.0</c:v>
                </c:pt>
                <c:pt idx="11">
                  <c:v>80.0</c:v>
                </c:pt>
                <c:pt idx="12">
                  <c:v>85.0</c:v>
                </c:pt>
                <c:pt idx="13">
                  <c:v>90.0</c:v>
                </c:pt>
                <c:pt idx="14">
                  <c:v>95.0</c:v>
                </c:pt>
                <c:pt idx="15">
                  <c:v>100.0</c:v>
                </c:pt>
                <c:pt idx="16">
                  <c:v>105.0</c:v>
                </c:pt>
                <c:pt idx="17">
                  <c:v>110.0</c:v>
                </c:pt>
                <c:pt idx="18">
                  <c:v>115.0</c:v>
                </c:pt>
                <c:pt idx="19">
                  <c:v>120.0</c:v>
                </c:pt>
                <c:pt idx="20">
                  <c:v>125.0</c:v>
                </c:pt>
                <c:pt idx="21">
                  <c:v>130.0</c:v>
                </c:pt>
                <c:pt idx="22">
                  <c:v>135.0</c:v>
                </c:pt>
                <c:pt idx="23">
                  <c:v>140.0</c:v>
                </c:pt>
                <c:pt idx="24">
                  <c:v>145.0</c:v>
                </c:pt>
                <c:pt idx="25">
                  <c:v>150.0</c:v>
                </c:pt>
                <c:pt idx="26">
                  <c:v>155.0</c:v>
                </c:pt>
                <c:pt idx="27">
                  <c:v>160.0</c:v>
                </c:pt>
                <c:pt idx="28">
                  <c:v>165.0</c:v>
                </c:pt>
                <c:pt idx="29">
                  <c:v>170.0</c:v>
                </c:pt>
                <c:pt idx="30">
                  <c:v>175.0</c:v>
                </c:pt>
                <c:pt idx="31">
                  <c:v>180.0</c:v>
                </c:pt>
                <c:pt idx="32">
                  <c:v>185.0</c:v>
                </c:pt>
                <c:pt idx="33">
                  <c:v>190.0</c:v>
                </c:pt>
                <c:pt idx="34">
                  <c:v>195.0</c:v>
                </c:pt>
                <c:pt idx="35">
                  <c:v>200.0</c:v>
                </c:pt>
                <c:pt idx="36">
                  <c:v>205.0</c:v>
                </c:pt>
                <c:pt idx="37">
                  <c:v>210.0</c:v>
                </c:pt>
                <c:pt idx="38">
                  <c:v>215.0</c:v>
                </c:pt>
                <c:pt idx="39">
                  <c:v>220.0</c:v>
                </c:pt>
                <c:pt idx="40">
                  <c:v>225.0</c:v>
                </c:pt>
                <c:pt idx="41">
                  <c:v>230.0</c:v>
                </c:pt>
                <c:pt idx="42">
                  <c:v>235.0</c:v>
                </c:pt>
                <c:pt idx="43">
                  <c:v>240.0</c:v>
                </c:pt>
                <c:pt idx="44">
                  <c:v>245.0</c:v>
                </c:pt>
                <c:pt idx="45">
                  <c:v>250.0</c:v>
                </c:pt>
                <c:pt idx="46">
                  <c:v>255.0</c:v>
                </c:pt>
                <c:pt idx="47">
                  <c:v>260.0</c:v>
                </c:pt>
                <c:pt idx="48">
                  <c:v>265.0</c:v>
                </c:pt>
                <c:pt idx="49">
                  <c:v>270.0</c:v>
                </c:pt>
                <c:pt idx="50">
                  <c:v>275.0</c:v>
                </c:pt>
                <c:pt idx="51">
                  <c:v>280.0</c:v>
                </c:pt>
                <c:pt idx="52">
                  <c:v>285.0</c:v>
                </c:pt>
                <c:pt idx="53">
                  <c:v>290.0</c:v>
                </c:pt>
                <c:pt idx="54">
                  <c:v>295.0</c:v>
                </c:pt>
                <c:pt idx="55">
                  <c:v>300.0</c:v>
                </c:pt>
                <c:pt idx="56">
                  <c:v>305.0</c:v>
                </c:pt>
                <c:pt idx="57">
                  <c:v>310.0</c:v>
                </c:pt>
                <c:pt idx="58">
                  <c:v>315.0</c:v>
                </c:pt>
                <c:pt idx="59">
                  <c:v>320.0</c:v>
                </c:pt>
                <c:pt idx="60">
                  <c:v>325.0</c:v>
                </c:pt>
                <c:pt idx="61">
                  <c:v>330.0</c:v>
                </c:pt>
                <c:pt idx="62">
                  <c:v>335.0</c:v>
                </c:pt>
                <c:pt idx="63">
                  <c:v>340.0</c:v>
                </c:pt>
                <c:pt idx="64">
                  <c:v>345.0</c:v>
                </c:pt>
                <c:pt idx="65">
                  <c:v>350.0</c:v>
                </c:pt>
                <c:pt idx="66">
                  <c:v>355.0</c:v>
                </c:pt>
                <c:pt idx="67">
                  <c:v>360.0</c:v>
                </c:pt>
                <c:pt idx="68">
                  <c:v>365.0</c:v>
                </c:pt>
                <c:pt idx="69">
                  <c:v>370.0</c:v>
                </c:pt>
                <c:pt idx="70">
                  <c:v>375.0</c:v>
                </c:pt>
                <c:pt idx="71">
                  <c:v>380.0</c:v>
                </c:pt>
                <c:pt idx="72">
                  <c:v>385.0</c:v>
                </c:pt>
                <c:pt idx="73">
                  <c:v>390.0</c:v>
                </c:pt>
                <c:pt idx="74">
                  <c:v>395.0</c:v>
                </c:pt>
                <c:pt idx="75">
                  <c:v>400.0</c:v>
                </c:pt>
                <c:pt idx="76">
                  <c:v>405.0</c:v>
                </c:pt>
                <c:pt idx="77">
                  <c:v>410.0</c:v>
                </c:pt>
                <c:pt idx="78">
                  <c:v>415.0</c:v>
                </c:pt>
                <c:pt idx="79">
                  <c:v>420.0</c:v>
                </c:pt>
                <c:pt idx="80">
                  <c:v>425.0</c:v>
                </c:pt>
                <c:pt idx="81">
                  <c:v>430.0</c:v>
                </c:pt>
                <c:pt idx="82">
                  <c:v>435.0</c:v>
                </c:pt>
                <c:pt idx="83">
                  <c:v>440.0</c:v>
                </c:pt>
                <c:pt idx="84">
                  <c:v>445.0</c:v>
                </c:pt>
                <c:pt idx="85">
                  <c:v>450.0</c:v>
                </c:pt>
                <c:pt idx="86">
                  <c:v>455.0</c:v>
                </c:pt>
                <c:pt idx="87">
                  <c:v>460.0</c:v>
                </c:pt>
                <c:pt idx="88">
                  <c:v>465.0</c:v>
                </c:pt>
                <c:pt idx="89">
                  <c:v>470.0</c:v>
                </c:pt>
                <c:pt idx="90">
                  <c:v>475.0</c:v>
                </c:pt>
                <c:pt idx="91">
                  <c:v>480.0</c:v>
                </c:pt>
                <c:pt idx="92">
                  <c:v>485.0</c:v>
                </c:pt>
                <c:pt idx="93">
                  <c:v>490.0</c:v>
                </c:pt>
                <c:pt idx="94">
                  <c:v>495.0</c:v>
                </c:pt>
                <c:pt idx="95">
                  <c:v>500.0</c:v>
                </c:pt>
                <c:pt idx="96">
                  <c:v>505.0</c:v>
                </c:pt>
                <c:pt idx="97">
                  <c:v>510.0</c:v>
                </c:pt>
                <c:pt idx="98">
                  <c:v>515.0</c:v>
                </c:pt>
                <c:pt idx="99">
                  <c:v>520.0</c:v>
                </c:pt>
                <c:pt idx="100">
                  <c:v>525.0</c:v>
                </c:pt>
                <c:pt idx="101">
                  <c:v>530.0</c:v>
                </c:pt>
                <c:pt idx="102">
                  <c:v>535.0</c:v>
                </c:pt>
                <c:pt idx="103">
                  <c:v>540.0</c:v>
                </c:pt>
                <c:pt idx="104">
                  <c:v>545.0</c:v>
                </c:pt>
                <c:pt idx="105">
                  <c:v>550.0</c:v>
                </c:pt>
                <c:pt idx="106">
                  <c:v>555.0</c:v>
                </c:pt>
                <c:pt idx="107">
                  <c:v>560.0</c:v>
                </c:pt>
                <c:pt idx="108">
                  <c:v>565.0</c:v>
                </c:pt>
                <c:pt idx="109">
                  <c:v>570.0</c:v>
                </c:pt>
                <c:pt idx="110">
                  <c:v>575.0</c:v>
                </c:pt>
                <c:pt idx="111">
                  <c:v>580.0</c:v>
                </c:pt>
                <c:pt idx="112">
                  <c:v>585.0</c:v>
                </c:pt>
                <c:pt idx="113">
                  <c:v>590.0</c:v>
                </c:pt>
                <c:pt idx="114">
                  <c:v>595.0</c:v>
                </c:pt>
                <c:pt idx="115">
                  <c:v>600.0</c:v>
                </c:pt>
                <c:pt idx="116">
                  <c:v>605.0</c:v>
                </c:pt>
                <c:pt idx="117">
                  <c:v>610.0</c:v>
                </c:pt>
                <c:pt idx="118">
                  <c:v>615.0</c:v>
                </c:pt>
                <c:pt idx="119">
                  <c:v>620.0</c:v>
                </c:pt>
                <c:pt idx="120">
                  <c:v>625.0</c:v>
                </c:pt>
                <c:pt idx="121">
                  <c:v>630.0</c:v>
                </c:pt>
                <c:pt idx="122">
                  <c:v>635.0</c:v>
                </c:pt>
                <c:pt idx="123">
                  <c:v>640.0</c:v>
                </c:pt>
                <c:pt idx="124">
                  <c:v>645.0</c:v>
                </c:pt>
                <c:pt idx="125">
                  <c:v>650.0</c:v>
                </c:pt>
                <c:pt idx="126">
                  <c:v>655.0</c:v>
                </c:pt>
                <c:pt idx="127">
                  <c:v>660.0</c:v>
                </c:pt>
                <c:pt idx="128">
                  <c:v>665.0</c:v>
                </c:pt>
                <c:pt idx="129">
                  <c:v>670.0</c:v>
                </c:pt>
                <c:pt idx="130">
                  <c:v>675.0</c:v>
                </c:pt>
                <c:pt idx="131">
                  <c:v>680.0</c:v>
                </c:pt>
                <c:pt idx="132">
                  <c:v>685.0</c:v>
                </c:pt>
                <c:pt idx="133">
                  <c:v>690.0</c:v>
                </c:pt>
                <c:pt idx="134">
                  <c:v>695.0</c:v>
                </c:pt>
              </c:numCache>
            </c:numRef>
          </c:xVal>
          <c:yVal>
            <c:numRef>
              <c:f>Sheet1!$E$9:$E$143</c:f>
              <c:numCache>
                <c:formatCode>General</c:formatCode>
                <c:ptCount val="135"/>
                <c:pt idx="0">
                  <c:v>0.00208315905669844</c:v>
                </c:pt>
                <c:pt idx="1">
                  <c:v>0.00210371171828673</c:v>
                </c:pt>
                <c:pt idx="2">
                  <c:v>0.00212883163800575</c:v>
                </c:pt>
                <c:pt idx="3">
                  <c:v>0.00218518834101172</c:v>
                </c:pt>
                <c:pt idx="4">
                  <c:v>0.00228403685626967</c:v>
                </c:pt>
                <c:pt idx="5">
                  <c:v>0.00249731149933859</c:v>
                </c:pt>
                <c:pt idx="6">
                  <c:v>0.00323769666560233</c:v>
                </c:pt>
                <c:pt idx="7">
                  <c:v>0.00471911946357706</c:v>
                </c:pt>
                <c:pt idx="8">
                  <c:v>0.00676101008073712</c:v>
                </c:pt>
                <c:pt idx="9">
                  <c:v>0.00969539187155043</c:v>
                </c:pt>
                <c:pt idx="10">
                  <c:v>0.0130523265976372</c:v>
                </c:pt>
                <c:pt idx="11">
                  <c:v>0.0163993927838343</c:v>
                </c:pt>
                <c:pt idx="12">
                  <c:v>0.0194030174702367</c:v>
                </c:pt>
                <c:pt idx="13">
                  <c:v>0.0217303617205674</c:v>
                </c:pt>
                <c:pt idx="14">
                  <c:v>0.0232922008849154</c:v>
                </c:pt>
                <c:pt idx="15">
                  <c:v>0.0238988306344934</c:v>
                </c:pt>
                <c:pt idx="16">
                  <c:v>0.0245054603840715</c:v>
                </c:pt>
                <c:pt idx="17">
                  <c:v>0.0240261429548876</c:v>
                </c:pt>
                <c:pt idx="18">
                  <c:v>0.0233591601514391</c:v>
                </c:pt>
                <c:pt idx="19">
                  <c:v>0.0226695857318798</c:v>
                </c:pt>
                <c:pt idx="20">
                  <c:v>0.0218172211832322</c:v>
                </c:pt>
                <c:pt idx="21">
                  <c:v>0.0208791389864526</c:v>
                </c:pt>
                <c:pt idx="22">
                  <c:v>0.0198417189253296</c:v>
                </c:pt>
                <c:pt idx="23">
                  <c:v>0.0187855404825982</c:v>
                </c:pt>
                <c:pt idx="24">
                  <c:v>0.0177451027687816</c:v>
                </c:pt>
                <c:pt idx="25">
                  <c:v>0.0167664861560918</c:v>
                </c:pt>
                <c:pt idx="26">
                  <c:v>0.0158440631300461</c:v>
                </c:pt>
                <c:pt idx="27">
                  <c:v>0.015012985266615</c:v>
                </c:pt>
                <c:pt idx="28">
                  <c:v>0.0142651783058888</c:v>
                </c:pt>
                <c:pt idx="29">
                  <c:v>0.01353873958856</c:v>
                </c:pt>
                <c:pt idx="30">
                  <c:v>0.0128789339050312</c:v>
                </c:pt>
                <c:pt idx="31">
                  <c:v>0.0122234508050905</c:v>
                </c:pt>
                <c:pt idx="32">
                  <c:v>0.0116049951192811</c:v>
                </c:pt>
                <c:pt idx="33">
                  <c:v>0.010991432924326</c:v>
                </c:pt>
                <c:pt idx="34">
                  <c:v>0.0102494165944442</c:v>
                </c:pt>
                <c:pt idx="35">
                  <c:v>0.00950271066916024</c:v>
                </c:pt>
                <c:pt idx="36">
                  <c:v>0.00875600474387629</c:v>
                </c:pt>
                <c:pt idx="37">
                  <c:v>0.00804563298818592</c:v>
                </c:pt>
                <c:pt idx="38">
                  <c:v>0.00734496665602335</c:v>
                </c:pt>
                <c:pt idx="39">
                  <c:v>0.00663696008757925</c:v>
                </c:pt>
                <c:pt idx="40">
                  <c:v>0.00592724079733613</c:v>
                </c:pt>
                <c:pt idx="41">
                  <c:v>0.00530274980613967</c:v>
                </c:pt>
                <c:pt idx="42">
                  <c:v>0.00463894777174657</c:v>
                </c:pt>
                <c:pt idx="43">
                  <c:v>0.00403900579300278</c:v>
                </c:pt>
                <c:pt idx="44">
                  <c:v>0.00347299201751585</c:v>
                </c:pt>
                <c:pt idx="45">
                  <c:v>0.00296692350499475</c:v>
                </c:pt>
                <c:pt idx="46">
                  <c:v>0.0024641988778908</c:v>
                </c:pt>
                <c:pt idx="47">
                  <c:v>0.00200209022487798</c:v>
                </c:pt>
                <c:pt idx="48">
                  <c:v>0.00161175277106235</c:v>
                </c:pt>
                <c:pt idx="49">
                  <c:v>0.00128910860739862</c:v>
                </c:pt>
                <c:pt idx="50">
                  <c:v>0.00103007982484149</c:v>
                </c:pt>
                <c:pt idx="51">
                  <c:v>0.000845105870546914</c:v>
                </c:pt>
                <c:pt idx="52">
                  <c:v>0.000699606075810792</c:v>
                </c:pt>
                <c:pt idx="53">
                  <c:v>0.000583385668019888</c:v>
                </c:pt>
                <c:pt idx="54">
                  <c:v>0.000506231628882908</c:v>
                </c:pt>
                <c:pt idx="55">
                  <c:v>0.000453585823108151</c:v>
                </c:pt>
                <c:pt idx="56">
                  <c:v>0.000400940017333394</c:v>
                </c:pt>
                <c:pt idx="57">
                  <c:v>0.000374270492177165</c:v>
                </c:pt>
                <c:pt idx="58">
                  <c:v>0.000349313688819961</c:v>
                </c:pt>
                <c:pt idx="59">
                  <c:v>0.000353146923322538</c:v>
                </c:pt>
                <c:pt idx="60">
                  <c:v>0.000316037951010354</c:v>
                </c:pt>
                <c:pt idx="61">
                  <c:v>0.000382997217534097</c:v>
                </c:pt>
                <c:pt idx="62">
                  <c:v>0.000339445148930347</c:v>
                </c:pt>
                <c:pt idx="63">
                  <c:v>0.000354859645121562</c:v>
                </c:pt>
                <c:pt idx="64">
                  <c:v>0.000353880946950691</c:v>
                </c:pt>
                <c:pt idx="65">
                  <c:v>0.000366685581352917</c:v>
                </c:pt>
                <c:pt idx="66">
                  <c:v>0.000388869406559321</c:v>
                </c:pt>
                <c:pt idx="67">
                  <c:v>0.000416272955343703</c:v>
                </c:pt>
                <c:pt idx="68">
                  <c:v>0.000430300962459517</c:v>
                </c:pt>
                <c:pt idx="69">
                  <c:v>0.00045688892943484</c:v>
                </c:pt>
                <c:pt idx="70">
                  <c:v>0.000478094056470373</c:v>
                </c:pt>
                <c:pt idx="71">
                  <c:v>0.00053502166674269</c:v>
                </c:pt>
                <c:pt idx="72">
                  <c:v>0.000572538429959403</c:v>
                </c:pt>
                <c:pt idx="73">
                  <c:v>0.000654993750855266</c:v>
                </c:pt>
                <c:pt idx="74">
                  <c:v>0.000724399762806185</c:v>
                </c:pt>
                <c:pt idx="75">
                  <c:v>0.000744055284404506</c:v>
                </c:pt>
                <c:pt idx="76">
                  <c:v>0.000763710806002828</c:v>
                </c:pt>
                <c:pt idx="77">
                  <c:v>0.00103097696483146</c:v>
                </c:pt>
                <c:pt idx="78">
                  <c:v>0.00110968060940565</c:v>
                </c:pt>
                <c:pt idx="79">
                  <c:v>0.00125191807690553</c:v>
                </c:pt>
                <c:pt idx="80">
                  <c:v>0.00138942516991288</c:v>
                </c:pt>
                <c:pt idx="81">
                  <c:v>0.00161313926013775</c:v>
                </c:pt>
                <c:pt idx="82">
                  <c:v>0.00183000246316654</c:v>
                </c:pt>
                <c:pt idx="83">
                  <c:v>0.00206252483692925</c:v>
                </c:pt>
                <c:pt idx="84">
                  <c:v>0.00234610263193906</c:v>
                </c:pt>
                <c:pt idx="85">
                  <c:v>0.0026689099119646</c:v>
                </c:pt>
                <c:pt idx="86">
                  <c:v>0.00304685052228253</c:v>
                </c:pt>
                <c:pt idx="87">
                  <c:v>0.00352192692605939</c:v>
                </c:pt>
                <c:pt idx="88">
                  <c:v>0.00437037668202344</c:v>
                </c:pt>
                <c:pt idx="89">
                  <c:v>0.00553168361994252</c:v>
                </c:pt>
                <c:pt idx="90">
                  <c:v>0.00687584399945263</c:v>
                </c:pt>
                <c:pt idx="91">
                  <c:v>0.00837463868996031</c:v>
                </c:pt>
                <c:pt idx="92">
                  <c:v>0.0101508943119099</c:v>
                </c:pt>
                <c:pt idx="93">
                  <c:v>0.0123161008985996</c:v>
                </c:pt>
                <c:pt idx="94">
                  <c:v>0.014781523149204</c:v>
                </c:pt>
                <c:pt idx="95">
                  <c:v>0.0180375296264197</c:v>
                </c:pt>
                <c:pt idx="96">
                  <c:v>0.0212935361036354</c:v>
                </c:pt>
                <c:pt idx="97">
                  <c:v>0.0258143876294303</c:v>
                </c:pt>
                <c:pt idx="98">
                  <c:v>0.0306092746430689</c:v>
                </c:pt>
                <c:pt idx="99">
                  <c:v>0.0363283789627332</c:v>
                </c:pt>
                <c:pt idx="100">
                  <c:v>0.0437155927564658</c:v>
                </c:pt>
                <c:pt idx="101">
                  <c:v>0.0515164696437531</c:v>
                </c:pt>
                <c:pt idx="102">
                  <c:v>0.0566500677826939</c:v>
                </c:pt>
                <c:pt idx="103">
                  <c:v>0.058114771153583</c:v>
                </c:pt>
                <c:pt idx="104">
                  <c:v>0.0575215985038544</c:v>
                </c:pt>
                <c:pt idx="105">
                  <c:v>0.0561921185969073</c:v>
                </c:pt>
                <c:pt idx="106">
                  <c:v>0.0546447152305797</c:v>
                </c:pt>
                <c:pt idx="107">
                  <c:v>0.0535844588788031</c:v>
                </c:pt>
                <c:pt idx="108">
                  <c:v>0.0531527714272681</c:v>
                </c:pt>
                <c:pt idx="109">
                  <c:v>0.0532935408475117</c:v>
                </c:pt>
                <c:pt idx="110">
                  <c:v>0.0541115694019979</c:v>
                </c:pt>
                <c:pt idx="111">
                  <c:v>0.0549896247776308</c:v>
                </c:pt>
                <c:pt idx="112">
                  <c:v>0.055168889659262</c:v>
                </c:pt>
                <c:pt idx="113">
                  <c:v>0.0541171969164804</c:v>
                </c:pt>
                <c:pt idx="114">
                  <c:v>0.0522890702914747</c:v>
                </c:pt>
                <c:pt idx="115">
                  <c:v>0.0491379884139944</c:v>
                </c:pt>
                <c:pt idx="116">
                  <c:v>0.0459869065365141</c:v>
                </c:pt>
                <c:pt idx="117">
                  <c:v>0.0447742179446244</c:v>
                </c:pt>
                <c:pt idx="118">
                  <c:v>0.0424809650139123</c:v>
                </c:pt>
                <c:pt idx="119">
                  <c:v>0.0405966448022625</c:v>
                </c:pt>
                <c:pt idx="120">
                  <c:v>0.0390599255576335</c:v>
                </c:pt>
                <c:pt idx="121">
                  <c:v>0.0379536703918259</c:v>
                </c:pt>
                <c:pt idx="122">
                  <c:v>0.0374272938922593</c:v>
                </c:pt>
                <c:pt idx="123">
                  <c:v>0.0374412403411942</c:v>
                </c:pt>
                <c:pt idx="124">
                  <c:v>0.0378787999817543</c:v>
                </c:pt>
                <c:pt idx="125">
                  <c:v>0.0386067883045204</c:v>
                </c:pt>
                <c:pt idx="126">
                  <c:v>0.0396016349952105</c:v>
                </c:pt>
                <c:pt idx="127">
                  <c:v>0.0410914582858185</c:v>
                </c:pt>
                <c:pt idx="128">
                  <c:v>0.0428312574009031</c:v>
                </c:pt>
                <c:pt idx="129">
                  <c:v>0.0446854826437987</c:v>
                </c:pt>
                <c:pt idx="130">
                  <c:v>0.046303352278429</c:v>
                </c:pt>
                <c:pt idx="131">
                  <c:v>0.0470989523331661</c:v>
                </c:pt>
                <c:pt idx="132">
                  <c:v>0.0470762791588742</c:v>
                </c:pt>
                <c:pt idx="133">
                  <c:v>0.0465211941796287</c:v>
                </c:pt>
                <c:pt idx="134">
                  <c:v>0.0460768652100534</c:v>
                </c:pt>
              </c:numCache>
            </c:numRef>
          </c:yVal>
          <c:smooth val="1"/>
        </c:ser>
        <c:axId val="497508984"/>
        <c:axId val="537505768"/>
      </c:scatterChart>
      <c:valAx>
        <c:axId val="497508984"/>
        <c:scaling>
          <c:orientation val="minMax"/>
          <c:max val="700.0"/>
          <c:min val="0.0"/>
        </c:scaling>
        <c:axPos val="b"/>
        <c:numFmt formatCode="General" sourceLinked="1"/>
        <c:tickLblPos val="nextTo"/>
        <c:txPr>
          <a:bodyPr/>
          <a:lstStyle/>
          <a:p>
            <a:pPr>
              <a:defRPr lang="ko-KR"/>
            </a:pPr>
            <a:endParaRPr lang="en-US"/>
          </a:p>
        </c:txPr>
        <c:crossAx val="537505768"/>
        <c:crosses val="autoZero"/>
        <c:crossBetween val="midCat"/>
      </c:valAx>
      <c:valAx>
        <c:axId val="537505768"/>
        <c:scaling>
          <c:orientation val="minMax"/>
        </c:scaling>
        <c:axPos val="l"/>
        <c:numFmt formatCode="General" sourceLinked="1"/>
        <c:tickLblPos val="nextTo"/>
        <c:txPr>
          <a:bodyPr/>
          <a:lstStyle/>
          <a:p>
            <a:pPr>
              <a:defRPr lang="ko-KR"/>
            </a:pPr>
            <a:endParaRPr lang="en-US"/>
          </a:p>
        </c:txPr>
        <c:crossAx val="497508984"/>
        <c:crosses val="autoZero"/>
        <c:crossBetween val="midCat"/>
      </c:valAx>
    </c:plotArea>
    <c:plotVisOnly val="1"/>
    <c:dispBlanksAs val="gap"/>
  </c:chart>
  <c:printSettings>
    <c:headerFooter/>
    <c:pageMargins b="0.750000000000009" l="0.700000000000001" r="0.700000000000001" t="0.750000000000009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392206</xdr:colOff>
      <xdr:row>8</xdr:row>
      <xdr:rowOff>0</xdr:rowOff>
    </xdr:from>
    <xdr:to>
      <xdr:col>22</xdr:col>
      <xdr:colOff>44822</xdr:colOff>
      <xdr:row>30</xdr:row>
      <xdr:rowOff>112059</xdr:rowOff>
    </xdr:to>
    <xdr:graphicFrame macro="">
      <xdr:nvGraphicFramePr>
        <xdr:cNvPr id="7" name="차트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Z253"/>
  <sheetViews>
    <sheetView tabSelected="1" topLeftCell="C1" zoomScale="85" zoomScaleNormal="85" zoomScalePageLayoutView="85" workbookViewId="0">
      <selection activeCell="G3" sqref="G3"/>
    </sheetView>
  </sheetViews>
  <sheetFormatPr baseColWidth="10" defaultColWidth="8.625" defaultRowHeight="15"/>
  <cols>
    <col min="4" max="4" width="15.5" customWidth="1"/>
    <col min="5" max="5" width="13.125" bestFit="1" customWidth="1"/>
    <col min="7" max="7" width="8.125" customWidth="1"/>
    <col min="9" max="9" width="7" style="9" customWidth="1"/>
    <col min="10" max="10" width="14.375" customWidth="1"/>
    <col min="11" max="11" width="19.875" customWidth="1"/>
    <col min="12" max="12" width="9.25" bestFit="1" customWidth="1"/>
  </cols>
  <sheetData>
    <row r="1" spans="2:24">
      <c r="B1" t="s">
        <v>4</v>
      </c>
      <c r="C1" t="s">
        <v>0</v>
      </c>
      <c r="D1" t="s">
        <v>1</v>
      </c>
      <c r="E1" t="s">
        <v>25</v>
      </c>
      <c r="F1" t="s">
        <v>24</v>
      </c>
      <c r="H1" t="s">
        <v>26</v>
      </c>
      <c r="J1" t="s">
        <v>27</v>
      </c>
    </row>
    <row r="2" spans="2:24">
      <c r="B2">
        <v>10.199999999999999</v>
      </c>
      <c r="C2" s="8">
        <v>561</v>
      </c>
      <c r="D2" s="7">
        <v>19.93</v>
      </c>
      <c r="G2" s="11"/>
      <c r="L2" s="2"/>
      <c r="X2" s="5"/>
    </row>
    <row r="3" spans="2:24">
      <c r="C3" t="s">
        <v>2</v>
      </c>
      <c r="D3" t="s">
        <v>21</v>
      </c>
      <c r="E3" t="s">
        <v>23</v>
      </c>
      <c r="F3" t="s">
        <v>3</v>
      </c>
      <c r="J3" s="3"/>
      <c r="K3" s="3" t="s">
        <v>11</v>
      </c>
      <c r="L3" s="3"/>
      <c r="M3" s="3"/>
    </row>
    <row r="4" spans="2:24">
      <c r="B4">
        <v>0</v>
      </c>
      <c r="C4">
        <f>B4*100/60*3</f>
        <v>0</v>
      </c>
      <c r="D4" s="5">
        <v>21989.8</v>
      </c>
      <c r="E4">
        <f>$B$2*10^(-6)*D4/$C$2*7.45*10^(-6)*10^6/$D$2*2*60</f>
        <v>1.7934480864845136E-2</v>
      </c>
      <c r="F4">
        <f>E4*3</f>
        <v>5.3803442594535407E-2</v>
      </c>
      <c r="H4">
        <f>SUM(F4:F143)</f>
        <v>7.428511553437029</v>
      </c>
      <c r="J4" s="3"/>
      <c r="K4" s="3" t="s">
        <v>12</v>
      </c>
      <c r="L4" s="3" t="s">
        <v>13</v>
      </c>
      <c r="M4" s="3" t="s">
        <v>14</v>
      </c>
    </row>
    <row r="5" spans="2:24">
      <c r="B5">
        <v>1</v>
      </c>
      <c r="C5">
        <f t="shared" ref="C5:C68" si="0">B5*100/60*3</f>
        <v>5</v>
      </c>
      <c r="D5">
        <v>3463</v>
      </c>
      <c r="E5">
        <f>$B$2*10^(-6)*D5/$C$2*7.45*10^(-6)*10^6/$D$2*2*60</f>
        <v>2.8243598047712442E-3</v>
      </c>
      <c r="F5">
        <f t="shared" ref="F5:F68" si="1">E5*3</f>
        <v>8.4730794143137323E-3</v>
      </c>
      <c r="H5">
        <f>SUM(F4:F64)</f>
        <v>1.765094384892578</v>
      </c>
      <c r="J5" s="3" t="s">
        <v>15</v>
      </c>
      <c r="K5" s="4">
        <v>7.4499999999999998E-6</v>
      </c>
      <c r="L5" s="3" t="s">
        <v>16</v>
      </c>
      <c r="M5" s="3">
        <v>31660.799999999999</v>
      </c>
    </row>
    <row r="6" spans="2:24">
      <c r="B6">
        <v>2</v>
      </c>
      <c r="C6">
        <f t="shared" si="0"/>
        <v>10</v>
      </c>
      <c r="D6">
        <v>3134.2</v>
      </c>
      <c r="E6">
        <f t="shared" ref="E6:E7" si="2">$B$2*10^(-6)*D6/$C$2*7.45*10^(-6)*10^6/$D$2*2*60</f>
        <v>2.5561965059526515E-3</v>
      </c>
      <c r="F6">
        <f t="shared" si="1"/>
        <v>7.6685895178579544E-3</v>
      </c>
      <c r="J6" s="3" t="s">
        <v>17</v>
      </c>
      <c r="K6" s="3">
        <v>1</v>
      </c>
      <c r="L6" s="4">
        <v>1.0200000000000001E-5</v>
      </c>
      <c r="M6" s="3">
        <v>2660</v>
      </c>
      <c r="P6" s="5">
        <f>K5/L6</f>
        <v>0.73039215686274506</v>
      </c>
    </row>
    <row r="7" spans="2:24">
      <c r="B7">
        <v>3</v>
      </c>
      <c r="C7">
        <f t="shared" si="0"/>
        <v>15</v>
      </c>
      <c r="D7">
        <v>2830.8</v>
      </c>
      <c r="E7">
        <f t="shared" si="2"/>
        <v>2.3087489850841586E-3</v>
      </c>
      <c r="F7">
        <f t="shared" si="1"/>
        <v>6.9262469552524757E-3</v>
      </c>
      <c r="J7" s="3"/>
      <c r="K7" s="3"/>
      <c r="L7" s="3"/>
      <c r="M7" s="3"/>
      <c r="O7" s="2"/>
    </row>
    <row r="8" spans="2:24">
      <c r="B8">
        <v>4</v>
      </c>
      <c r="C8">
        <f t="shared" si="0"/>
        <v>20</v>
      </c>
      <c r="D8">
        <v>2630.5</v>
      </c>
      <c r="E8">
        <f t="shared" ref="E8:E39" si="3">$B$2*10^(-6)*D8/$C$2*7.45*10^(-6)*10^6/$D$2*2*60</f>
        <v>2.1453879487296442E-3</v>
      </c>
      <c r="F8">
        <f t="shared" si="1"/>
        <v>6.4361638461889331E-3</v>
      </c>
      <c r="J8" s="3"/>
      <c r="K8" s="3" t="s">
        <v>18</v>
      </c>
      <c r="L8" s="4">
        <f>L6*K5*M5/M6</f>
        <v>9.04475260150376E-10</v>
      </c>
      <c r="M8" s="3"/>
      <c r="O8">
        <f>M6/M5</f>
        <v>8.4015564988882158E-2</v>
      </c>
    </row>
    <row r="9" spans="2:24">
      <c r="B9">
        <v>5</v>
      </c>
      <c r="C9">
        <f t="shared" si="0"/>
        <v>25</v>
      </c>
      <c r="D9">
        <v>2554.1999999999998</v>
      </c>
      <c r="E9">
        <f t="shared" si="3"/>
        <v>2.0831590566984439E-3</v>
      </c>
      <c r="F9">
        <f t="shared" si="1"/>
        <v>6.2494771700953317E-3</v>
      </c>
      <c r="J9" s="3"/>
      <c r="K9" s="3" t="s">
        <v>19</v>
      </c>
      <c r="L9" s="4">
        <f>L8*2</f>
        <v>1.808950520300752E-9</v>
      </c>
      <c r="M9" s="3"/>
      <c r="O9" s="5">
        <f>O8*L6</f>
        <v>8.569587628865981E-7</v>
      </c>
      <c r="W9" s="5"/>
    </row>
    <row r="10" spans="2:24">
      <c r="B10">
        <v>6</v>
      </c>
      <c r="C10">
        <f t="shared" si="0"/>
        <v>30</v>
      </c>
      <c r="D10">
        <v>2579.4</v>
      </c>
      <c r="E10">
        <f t="shared" si="3"/>
        <v>2.1037117182867303E-3</v>
      </c>
      <c r="F10">
        <f t="shared" si="1"/>
        <v>6.3111351548601913E-3</v>
      </c>
      <c r="J10" s="3"/>
      <c r="K10" s="3" t="s">
        <v>20</v>
      </c>
      <c r="L10" s="4">
        <f>L9/D2*1000000</f>
        <v>9.0765204229842038E-5</v>
      </c>
      <c r="M10" s="3"/>
    </row>
    <row r="11" spans="2:24">
      <c r="B11">
        <v>7</v>
      </c>
      <c r="C11">
        <f t="shared" si="0"/>
        <v>35</v>
      </c>
      <c r="D11">
        <v>2610.1999999999998</v>
      </c>
      <c r="E11">
        <f t="shared" si="3"/>
        <v>2.1288316380057471E-3</v>
      </c>
      <c r="F11">
        <f t="shared" si="1"/>
        <v>6.3864949140172416E-3</v>
      </c>
    </row>
    <row r="12" spans="2:24">
      <c r="B12">
        <v>8</v>
      </c>
      <c r="C12">
        <f t="shared" si="0"/>
        <v>40</v>
      </c>
      <c r="D12">
        <v>2679.3</v>
      </c>
      <c r="E12">
        <f t="shared" si="3"/>
        <v>2.185188341011723E-3</v>
      </c>
      <c r="F12">
        <f t="shared" si="1"/>
        <v>6.5555650230351686E-3</v>
      </c>
    </row>
    <row r="13" spans="2:24">
      <c r="B13">
        <v>9</v>
      </c>
      <c r="C13">
        <f t="shared" si="0"/>
        <v>45</v>
      </c>
      <c r="D13">
        <v>2800.5</v>
      </c>
      <c r="E13">
        <f t="shared" si="3"/>
        <v>2.2840368562696703E-3</v>
      </c>
      <c r="F13">
        <f t="shared" si="1"/>
        <v>6.852110568809011E-3</v>
      </c>
    </row>
    <row r="14" spans="2:24">
      <c r="B14">
        <v>10</v>
      </c>
      <c r="C14">
        <f t="shared" si="0"/>
        <v>50</v>
      </c>
      <c r="D14">
        <v>3062</v>
      </c>
      <c r="E14">
        <f t="shared" si="3"/>
        <v>2.4973114993385942E-3</v>
      </c>
      <c r="F14">
        <f t="shared" si="1"/>
        <v>7.4919344980157827E-3</v>
      </c>
    </row>
    <row r="15" spans="2:24">
      <c r="B15">
        <v>11</v>
      </c>
      <c r="C15">
        <f t="shared" si="0"/>
        <v>55</v>
      </c>
      <c r="D15">
        <v>3969.8</v>
      </c>
      <c r="E15">
        <f t="shared" si="3"/>
        <v>3.2376966656023354E-3</v>
      </c>
      <c r="F15">
        <f t="shared" si="1"/>
        <v>9.7130899968070061E-3</v>
      </c>
    </row>
    <row r="16" spans="2:24">
      <c r="B16">
        <v>12</v>
      </c>
      <c r="C16">
        <f t="shared" si="0"/>
        <v>60</v>
      </c>
      <c r="D16">
        <v>5786.2</v>
      </c>
      <c r="E16">
        <f t="shared" si="3"/>
        <v>4.7191194635770647E-3</v>
      </c>
      <c r="F16">
        <f t="shared" si="1"/>
        <v>1.4157358390731194E-2</v>
      </c>
    </row>
    <row r="17" spans="2:24">
      <c r="B17">
        <v>13</v>
      </c>
      <c r="C17">
        <f t="shared" si="0"/>
        <v>65</v>
      </c>
      <c r="D17">
        <v>8289.7999999999993</v>
      </c>
      <c r="E17">
        <f t="shared" si="3"/>
        <v>6.7610100807371232E-3</v>
      </c>
      <c r="F17">
        <f t="shared" si="1"/>
        <v>2.028303024221137E-2</v>
      </c>
    </row>
    <row r="18" spans="2:24">
      <c r="B18">
        <v>14</v>
      </c>
      <c r="C18">
        <f t="shared" si="0"/>
        <v>70</v>
      </c>
      <c r="D18">
        <v>11887.7</v>
      </c>
      <c r="E18">
        <f t="shared" si="3"/>
        <v>9.6953918715504284E-3</v>
      </c>
      <c r="F18">
        <f t="shared" si="1"/>
        <v>2.9086175614651287E-2</v>
      </c>
    </row>
    <row r="19" spans="2:24">
      <c r="B19">
        <v>15</v>
      </c>
      <c r="C19">
        <f t="shared" si="0"/>
        <v>75</v>
      </c>
      <c r="D19">
        <v>16003.7</v>
      </c>
      <c r="E19">
        <f t="shared" si="3"/>
        <v>1.3052326597637182E-2</v>
      </c>
      <c r="F19">
        <f t="shared" si="1"/>
        <v>3.915697979291155E-2</v>
      </c>
    </row>
    <row r="20" spans="2:24">
      <c r="B20">
        <v>16</v>
      </c>
      <c r="C20">
        <f t="shared" si="0"/>
        <v>80</v>
      </c>
      <c r="D20">
        <v>20107.599999999999</v>
      </c>
      <c r="E20">
        <f>$B$2*10^(-6)*D20/$C$2*7.45*10^(-6)*10^6/$D$2*2*60</f>
        <v>1.6399392783834326E-2</v>
      </c>
      <c r="F20">
        <f t="shared" si="1"/>
        <v>4.9198178351502975E-2</v>
      </c>
    </row>
    <row r="21" spans="2:24">
      <c r="B21">
        <v>17</v>
      </c>
      <c r="C21">
        <f t="shared" si="0"/>
        <v>85</v>
      </c>
      <c r="D21">
        <v>23790.400000000001</v>
      </c>
      <c r="E21">
        <f t="shared" si="3"/>
        <v>1.940301747023674E-2</v>
      </c>
      <c r="F21">
        <f t="shared" si="1"/>
        <v>5.820905241071022E-2</v>
      </c>
    </row>
    <row r="22" spans="2:24">
      <c r="B22">
        <v>18</v>
      </c>
      <c r="C22">
        <f t="shared" si="0"/>
        <v>90</v>
      </c>
      <c r="D22">
        <v>26644</v>
      </c>
      <c r="E22">
        <f t="shared" si="3"/>
        <v>2.1730361720567439E-2</v>
      </c>
      <c r="F22">
        <f t="shared" si="1"/>
        <v>6.5191085161702314E-2</v>
      </c>
    </row>
    <row r="23" spans="2:24">
      <c r="B23">
        <v>19</v>
      </c>
      <c r="C23">
        <f t="shared" si="0"/>
        <v>95</v>
      </c>
      <c r="D23">
        <v>28559</v>
      </c>
      <c r="E23">
        <f>$B$2*10^(-6)*D23/$C$2*7.45*10^(-6)*10^6/$D$2*2*60</f>
        <v>2.3292200884915383E-2</v>
      </c>
      <c r="F23">
        <f t="shared" si="1"/>
        <v>6.9876602654746156E-2</v>
      </c>
    </row>
    <row r="24" spans="2:24">
      <c r="B24">
        <v>20</v>
      </c>
      <c r="C24">
        <f t="shared" si="0"/>
        <v>100</v>
      </c>
      <c r="D24">
        <f>D23/2+D25/2</f>
        <v>29302.799999999999</v>
      </c>
      <c r="E24">
        <f>$B$2*10^(-6)*D24/$C$2*7.45*10^(-6)*10^6/$D$2*2*60</f>
        <v>2.389883063449345E-2</v>
      </c>
      <c r="F24">
        <f t="shared" ref="F24" si="4">E24*3</f>
        <v>7.1696491903480347E-2</v>
      </c>
    </row>
    <row r="25" spans="2:24">
      <c r="B25">
        <v>21</v>
      </c>
      <c r="C25">
        <f t="shared" si="0"/>
        <v>105</v>
      </c>
      <c r="D25">
        <v>30046.6</v>
      </c>
      <c r="E25">
        <f t="shared" si="3"/>
        <v>2.4505460384071517E-2</v>
      </c>
      <c r="F25">
        <f t="shared" si="1"/>
        <v>7.3516381152214552E-2</v>
      </c>
    </row>
    <row r="26" spans="2:24">
      <c r="B26">
        <v>22</v>
      </c>
      <c r="C26">
        <f t="shared" si="0"/>
        <v>110</v>
      </c>
      <c r="D26">
        <v>29458.9</v>
      </c>
      <c r="E26">
        <f t="shared" si="3"/>
        <v>2.4026142954887565E-2</v>
      </c>
      <c r="F26">
        <f t="shared" si="1"/>
        <v>7.2078428864662702E-2</v>
      </c>
    </row>
    <row r="27" spans="2:24">
      <c r="B27">
        <v>23</v>
      </c>
      <c r="C27">
        <f t="shared" si="0"/>
        <v>115</v>
      </c>
      <c r="D27">
        <v>28641.1</v>
      </c>
      <c r="E27">
        <f t="shared" si="3"/>
        <v>2.3359160151439132E-2</v>
      </c>
      <c r="F27">
        <f t="shared" si="1"/>
        <v>7.0077480454317401E-2</v>
      </c>
    </row>
    <row r="28" spans="2:24">
      <c r="B28">
        <v>24</v>
      </c>
      <c r="C28">
        <f t="shared" si="0"/>
        <v>120</v>
      </c>
      <c r="D28">
        <v>27795.599999999999</v>
      </c>
      <c r="E28">
        <f t="shared" si="3"/>
        <v>2.2669585731879761E-2</v>
      </c>
      <c r="F28">
        <f t="shared" si="1"/>
        <v>6.8008757195639286E-2</v>
      </c>
    </row>
    <row r="29" spans="2:24">
      <c r="B29">
        <v>25</v>
      </c>
      <c r="C29">
        <f t="shared" si="0"/>
        <v>125</v>
      </c>
      <c r="D29">
        <v>26750.5</v>
      </c>
      <c r="E29">
        <f t="shared" si="3"/>
        <v>2.1817221183232219E-2</v>
      </c>
      <c r="F29">
        <f t="shared" si="1"/>
        <v>6.5451663549696656E-2</v>
      </c>
      <c r="X29" s="5"/>
    </row>
    <row r="30" spans="2:24">
      <c r="B30">
        <v>26</v>
      </c>
      <c r="C30">
        <f t="shared" si="0"/>
        <v>130</v>
      </c>
      <c r="D30">
        <v>25600.3</v>
      </c>
      <c r="E30">
        <f t="shared" si="3"/>
        <v>2.0879138986452585E-2</v>
      </c>
      <c r="F30">
        <f t="shared" si="1"/>
        <v>6.2637416959357761E-2</v>
      </c>
    </row>
    <row r="31" spans="2:24">
      <c r="B31">
        <v>27</v>
      </c>
      <c r="C31">
        <f t="shared" si="0"/>
        <v>135</v>
      </c>
      <c r="D31" s="5">
        <v>24328.3</v>
      </c>
      <c r="E31">
        <f t="shared" si="3"/>
        <v>1.9841718925329561E-2</v>
      </c>
      <c r="F31">
        <f t="shared" si="1"/>
        <v>5.9525156775988686E-2</v>
      </c>
    </row>
    <row r="32" spans="2:24">
      <c r="B32">
        <v>28</v>
      </c>
      <c r="C32">
        <f t="shared" si="0"/>
        <v>140</v>
      </c>
      <c r="D32">
        <v>23033.3</v>
      </c>
      <c r="E32">
        <f t="shared" si="3"/>
        <v>1.878554048259818E-2</v>
      </c>
      <c r="F32">
        <f t="shared" si="1"/>
        <v>5.635662144779454E-2</v>
      </c>
      <c r="M32" t="s">
        <v>22</v>
      </c>
      <c r="N32" t="s">
        <v>5</v>
      </c>
      <c r="O32" t="s">
        <v>6</v>
      </c>
      <c r="P32" t="s">
        <v>7</v>
      </c>
      <c r="Q32" t="s">
        <v>8</v>
      </c>
      <c r="R32" t="s">
        <v>9</v>
      </c>
      <c r="S32" t="s">
        <v>10</v>
      </c>
    </row>
    <row r="33" spans="1:26">
      <c r="B33">
        <v>29</v>
      </c>
      <c r="C33">
        <f t="shared" si="0"/>
        <v>145</v>
      </c>
      <c r="D33">
        <v>21757.599999999999</v>
      </c>
      <c r="E33">
        <f t="shared" si="3"/>
        <v>1.7745102768781641E-2</v>
      </c>
      <c r="F33">
        <f t="shared" si="1"/>
        <v>5.3235308306344924E-2</v>
      </c>
      <c r="M33">
        <v>1</v>
      </c>
      <c r="N33">
        <v>0.78</v>
      </c>
      <c r="O33" s="5">
        <v>21989.8</v>
      </c>
      <c r="P33" s="5">
        <v>57083.7</v>
      </c>
      <c r="Q33" s="5">
        <v>6.4203000000000003E-3</v>
      </c>
      <c r="R33">
        <v>11.255000000000001</v>
      </c>
      <c r="S33" s="5">
        <v>8.6199999999999999E-2</v>
      </c>
      <c r="Z33" s="5"/>
    </row>
    <row r="34" spans="1:26">
      <c r="B34">
        <v>30</v>
      </c>
      <c r="C34">
        <f t="shared" si="0"/>
        <v>150</v>
      </c>
      <c r="D34">
        <v>20557.7</v>
      </c>
      <c r="E34">
        <f t="shared" si="3"/>
        <v>1.6766486156091776E-2</v>
      </c>
      <c r="F34">
        <f t="shared" si="1"/>
        <v>5.0299458468275327E-2</v>
      </c>
      <c r="M34">
        <v>2</v>
      </c>
      <c r="N34">
        <v>3.78</v>
      </c>
      <c r="O34">
        <v>3463</v>
      </c>
      <c r="P34" s="5">
        <v>8138.6</v>
      </c>
      <c r="Q34" s="5">
        <v>7.0917999999999997E-3</v>
      </c>
      <c r="R34">
        <v>1.7729999999999999</v>
      </c>
      <c r="S34">
        <v>0.5</v>
      </c>
      <c r="Z34" s="5"/>
    </row>
    <row r="35" spans="1:26">
      <c r="B35" s="6">
        <v>31</v>
      </c>
      <c r="C35">
        <f t="shared" si="0"/>
        <v>155</v>
      </c>
      <c r="D35">
        <v>19426.7</v>
      </c>
      <c r="E35">
        <f t="shared" si="3"/>
        <v>1.584406313004607E-2</v>
      </c>
      <c r="F35">
        <f t="shared" si="1"/>
        <v>4.7532189390138209E-2</v>
      </c>
      <c r="M35">
        <v>3</v>
      </c>
      <c r="N35">
        <v>6.78</v>
      </c>
      <c r="O35">
        <v>3134.2</v>
      </c>
      <c r="P35">
        <v>6271.2</v>
      </c>
      <c r="Q35" s="5">
        <v>8.3295000000000001E-3</v>
      </c>
      <c r="R35">
        <v>1.6040000000000001</v>
      </c>
      <c r="S35">
        <v>0.629</v>
      </c>
      <c r="X35" s="5"/>
    </row>
    <row r="36" spans="1:26">
      <c r="A36" s="6"/>
      <c r="B36" s="6">
        <v>32</v>
      </c>
      <c r="C36" s="6">
        <f t="shared" si="0"/>
        <v>160</v>
      </c>
      <c r="D36">
        <v>18407.7</v>
      </c>
      <c r="E36">
        <f t="shared" si="3"/>
        <v>1.5012985266614969E-2</v>
      </c>
      <c r="F36">
        <f t="shared" si="1"/>
        <v>4.5038955799844904E-2</v>
      </c>
      <c r="M36">
        <v>4</v>
      </c>
      <c r="N36">
        <v>9.7799999999999994</v>
      </c>
      <c r="O36">
        <v>2830.8</v>
      </c>
      <c r="P36">
        <v>4620.2</v>
      </c>
      <c r="Q36">
        <v>1.0200000000000001E-2</v>
      </c>
      <c r="R36" s="5">
        <v>1.4490000000000001</v>
      </c>
      <c r="S36">
        <v>0.82099999999999995</v>
      </c>
      <c r="X36" s="5"/>
    </row>
    <row r="37" spans="1:26">
      <c r="B37">
        <v>33</v>
      </c>
      <c r="C37">
        <f t="shared" si="0"/>
        <v>165</v>
      </c>
      <c r="D37">
        <v>17490.8</v>
      </c>
      <c r="E37">
        <f t="shared" si="3"/>
        <v>1.4265178305888792E-2</v>
      </c>
      <c r="F37">
        <f t="shared" si="1"/>
        <v>4.2795534917666377E-2</v>
      </c>
      <c r="M37">
        <v>5</v>
      </c>
      <c r="N37">
        <v>12.78</v>
      </c>
      <c r="O37">
        <v>2630.5</v>
      </c>
      <c r="P37" s="5">
        <v>3170.7</v>
      </c>
      <c r="Q37">
        <v>1.38E-2</v>
      </c>
      <c r="R37" s="5">
        <v>1.3460000000000001</v>
      </c>
      <c r="S37">
        <v>1.1020000000000001</v>
      </c>
    </row>
    <row r="38" spans="1:26">
      <c r="B38">
        <v>34</v>
      </c>
      <c r="C38">
        <f t="shared" si="0"/>
        <v>170</v>
      </c>
      <c r="D38">
        <v>16600.099999999999</v>
      </c>
      <c r="E38">
        <f t="shared" si="3"/>
        <v>1.3538739588559959E-2</v>
      </c>
      <c r="F38">
        <f t="shared" si="1"/>
        <v>4.0616218765679876E-2</v>
      </c>
      <c r="M38">
        <v>6</v>
      </c>
      <c r="N38">
        <v>15.78</v>
      </c>
      <c r="O38">
        <v>2554.1999999999998</v>
      </c>
      <c r="P38">
        <v>2059.4</v>
      </c>
      <c r="Q38">
        <v>2.07E-2</v>
      </c>
      <c r="R38">
        <v>1.3069999999999999</v>
      </c>
      <c r="S38">
        <v>1.4410000000000001</v>
      </c>
    </row>
    <row r="39" spans="1:26">
      <c r="B39">
        <v>35</v>
      </c>
      <c r="C39">
        <f t="shared" si="0"/>
        <v>175</v>
      </c>
      <c r="D39">
        <v>15791.1</v>
      </c>
      <c r="E39">
        <f t="shared" si="3"/>
        <v>1.2878933905031245E-2</v>
      </c>
      <c r="F39">
        <f t="shared" si="1"/>
        <v>3.8636801715093733E-2</v>
      </c>
      <c r="M39">
        <v>7</v>
      </c>
      <c r="N39">
        <v>18.78</v>
      </c>
      <c r="O39">
        <v>2579.4</v>
      </c>
      <c r="P39">
        <v>1429.1</v>
      </c>
      <c r="Q39">
        <v>3.0099999999999998E-2</v>
      </c>
      <c r="R39">
        <v>1.32</v>
      </c>
      <c r="S39">
        <v>1.734</v>
      </c>
      <c r="Z39" s="5"/>
    </row>
    <row r="40" spans="1:26">
      <c r="B40">
        <v>36</v>
      </c>
      <c r="C40">
        <f t="shared" si="0"/>
        <v>180</v>
      </c>
      <c r="D40">
        <v>14987.4</v>
      </c>
      <c r="E40">
        <f t="shared" ref="E40:E103" si="5">$B$2*10^(-6)*D40/$C$2*7.45*10^(-6)*10^6/$D$2*2*60</f>
        <v>1.2223450805090543E-2</v>
      </c>
      <c r="F40">
        <f t="shared" si="1"/>
        <v>3.6670352415271626E-2</v>
      </c>
      <c r="M40">
        <v>8</v>
      </c>
      <c r="N40">
        <v>21.78</v>
      </c>
      <c r="O40">
        <v>2610.1999999999998</v>
      </c>
      <c r="P40" s="5">
        <v>960.2</v>
      </c>
      <c r="Q40">
        <v>4.53E-2</v>
      </c>
      <c r="R40" s="5">
        <v>1.3360000000000001</v>
      </c>
      <c r="S40">
        <v>2.0019999999999998</v>
      </c>
    </row>
    <row r="41" spans="1:26">
      <c r="B41">
        <v>37</v>
      </c>
      <c r="C41">
        <f t="shared" si="0"/>
        <v>185</v>
      </c>
      <c r="D41" s="5">
        <v>14229.1</v>
      </c>
      <c r="E41">
        <f t="shared" si="5"/>
        <v>1.160499511928112E-2</v>
      </c>
      <c r="F41">
        <f t="shared" si="1"/>
        <v>3.4814985357843359E-2</v>
      </c>
      <c r="M41">
        <v>9</v>
      </c>
      <c r="N41">
        <v>24.78</v>
      </c>
      <c r="O41">
        <v>2679.3</v>
      </c>
      <c r="P41">
        <v>673.2</v>
      </c>
      <c r="Q41">
        <v>6.6299999999999998E-2</v>
      </c>
      <c r="R41">
        <v>1.371</v>
      </c>
      <c r="S41">
        <v>2.234</v>
      </c>
    </row>
    <row r="42" spans="1:26">
      <c r="B42">
        <v>38</v>
      </c>
      <c r="C42">
        <f t="shared" si="0"/>
        <v>190</v>
      </c>
      <c r="D42" s="5">
        <v>13476.8</v>
      </c>
      <c r="E42">
        <f t="shared" si="5"/>
        <v>1.0991432924326049E-2</v>
      </c>
      <c r="F42">
        <f t="shared" si="1"/>
        <v>3.2974298772978146E-2</v>
      </c>
      <c r="M42">
        <v>10</v>
      </c>
      <c r="N42">
        <v>27.78</v>
      </c>
      <c r="O42">
        <v>2800.5</v>
      </c>
      <c r="P42">
        <v>627.79999999999995</v>
      </c>
      <c r="Q42">
        <v>7.4300000000000005E-2</v>
      </c>
      <c r="R42">
        <v>1.4330000000000001</v>
      </c>
      <c r="S42">
        <v>2.367</v>
      </c>
    </row>
    <row r="43" spans="1:26">
      <c r="B43">
        <v>39</v>
      </c>
      <c r="C43">
        <f t="shared" si="0"/>
        <v>195</v>
      </c>
      <c r="D43">
        <v>12567</v>
      </c>
      <c r="E43">
        <f t="shared" si="5"/>
        <v>1.0249416594444189E-2</v>
      </c>
      <c r="F43">
        <f t="shared" si="1"/>
        <v>3.0748249783332567E-2</v>
      </c>
      <c r="M43">
        <v>11</v>
      </c>
      <c r="N43">
        <v>30.78</v>
      </c>
      <c r="O43">
        <v>3062</v>
      </c>
      <c r="P43">
        <v>692.3</v>
      </c>
      <c r="Q43">
        <v>7.3700000000000002E-2</v>
      </c>
      <c r="R43">
        <v>1.5669999999999999</v>
      </c>
      <c r="S43">
        <v>2.4180000000000001</v>
      </c>
      <c r="X43" s="5"/>
    </row>
    <row r="44" spans="1:26">
      <c r="B44">
        <v>40</v>
      </c>
      <c r="C44">
        <f t="shared" si="0"/>
        <v>200</v>
      </c>
      <c r="D44">
        <f>D43/2+D45/2</f>
        <v>11651.45</v>
      </c>
      <c r="E44">
        <f t="shared" si="5"/>
        <v>9.5027106691602404E-3</v>
      </c>
      <c r="F44">
        <f t="shared" si="1"/>
        <v>2.8508132007480723E-2</v>
      </c>
      <c r="M44">
        <v>12</v>
      </c>
      <c r="N44">
        <v>33.78</v>
      </c>
      <c r="O44">
        <v>3969.8</v>
      </c>
      <c r="P44">
        <v>923.7</v>
      </c>
      <c r="Q44">
        <v>7.1599999999999997E-2</v>
      </c>
      <c r="R44">
        <v>2.032</v>
      </c>
      <c r="S44">
        <v>2.5289999999999999</v>
      </c>
      <c r="X44" s="5"/>
    </row>
    <row r="45" spans="1:26">
      <c r="B45">
        <v>41</v>
      </c>
      <c r="C45">
        <f t="shared" si="0"/>
        <v>205</v>
      </c>
      <c r="D45">
        <v>10735.9</v>
      </c>
      <c r="E45">
        <f t="shared" si="5"/>
        <v>8.7560047438762917E-3</v>
      </c>
      <c r="F45">
        <f t="shared" si="1"/>
        <v>2.6268014231628875E-2</v>
      </c>
      <c r="I45" s="10"/>
      <c r="M45">
        <v>13</v>
      </c>
      <c r="N45">
        <v>36.78</v>
      </c>
      <c r="O45">
        <v>5786.2</v>
      </c>
      <c r="P45">
        <v>1344.1</v>
      </c>
      <c r="Q45">
        <v>7.17E-2</v>
      </c>
      <c r="R45">
        <v>2.9620000000000002</v>
      </c>
      <c r="S45">
        <v>2.552</v>
      </c>
    </row>
    <row r="46" spans="1:26">
      <c r="B46">
        <v>42</v>
      </c>
      <c r="C46">
        <f t="shared" si="0"/>
        <v>210</v>
      </c>
      <c r="D46" s="5">
        <v>9864.9</v>
      </c>
      <c r="E46">
        <f t="shared" si="5"/>
        <v>8.0456329881859225E-3</v>
      </c>
      <c r="F46">
        <f t="shared" si="1"/>
        <v>2.4136898964557767E-2</v>
      </c>
      <c r="M46">
        <v>14</v>
      </c>
      <c r="N46">
        <v>39.78</v>
      </c>
      <c r="O46">
        <v>8289.7999999999993</v>
      </c>
      <c r="P46">
        <v>1921</v>
      </c>
      <c r="Q46">
        <v>7.1900000000000006E-2</v>
      </c>
      <c r="R46">
        <v>4.2430000000000003</v>
      </c>
      <c r="S46">
        <v>2.5649999999999999</v>
      </c>
      <c r="U46" s="5"/>
      <c r="Z46" s="5"/>
    </row>
    <row r="47" spans="1:26">
      <c r="B47">
        <v>43</v>
      </c>
      <c r="C47">
        <f t="shared" si="0"/>
        <v>215</v>
      </c>
      <c r="D47">
        <v>9005.7999999999993</v>
      </c>
      <c r="E47">
        <f t="shared" si="5"/>
        <v>7.3449666560233533E-3</v>
      </c>
      <c r="F47">
        <f t="shared" si="1"/>
        <v>2.2034899968070058E-2</v>
      </c>
      <c r="M47">
        <v>15</v>
      </c>
      <c r="N47">
        <v>42.78</v>
      </c>
      <c r="O47">
        <v>11887.7</v>
      </c>
      <c r="P47">
        <v>2717.8</v>
      </c>
      <c r="Q47">
        <v>7.2900000000000006E-2</v>
      </c>
      <c r="R47">
        <v>6.085</v>
      </c>
      <c r="S47">
        <v>2.4940000000000002</v>
      </c>
    </row>
    <row r="48" spans="1:26">
      <c r="B48">
        <v>44</v>
      </c>
      <c r="C48">
        <f t="shared" si="0"/>
        <v>220</v>
      </c>
      <c r="D48" s="5">
        <v>8137.7</v>
      </c>
      <c r="E48">
        <f t="shared" si="5"/>
        <v>6.6369600875792545E-3</v>
      </c>
      <c r="F48">
        <f t="shared" si="1"/>
        <v>1.9910880262737764E-2</v>
      </c>
      <c r="M48">
        <v>16</v>
      </c>
      <c r="N48">
        <v>45.78</v>
      </c>
      <c r="O48">
        <v>16003.7</v>
      </c>
      <c r="P48">
        <v>3606.6</v>
      </c>
      <c r="Q48">
        <v>7.3999999999999996E-2</v>
      </c>
      <c r="R48">
        <v>8.1910000000000007</v>
      </c>
      <c r="S48">
        <v>2.403</v>
      </c>
    </row>
    <row r="49" spans="2:19">
      <c r="B49">
        <v>45</v>
      </c>
      <c r="C49">
        <f t="shared" si="0"/>
        <v>225</v>
      </c>
      <c r="D49">
        <v>7267.5</v>
      </c>
      <c r="E49">
        <f t="shared" si="5"/>
        <v>5.9272407973361297E-3</v>
      </c>
      <c r="F49">
        <f t="shared" si="1"/>
        <v>1.7781722392008391E-2</v>
      </c>
      <c r="M49">
        <v>17</v>
      </c>
      <c r="N49">
        <v>48.78</v>
      </c>
      <c r="O49">
        <v>20107.599999999999</v>
      </c>
      <c r="P49">
        <v>4450.3999999999996</v>
      </c>
      <c r="Q49">
        <v>7.5300000000000006E-2</v>
      </c>
      <c r="R49">
        <v>10.292</v>
      </c>
      <c r="S49">
        <v>2.319</v>
      </c>
    </row>
    <row r="50" spans="2:19">
      <c r="B50">
        <v>46</v>
      </c>
      <c r="C50">
        <f t="shared" si="0"/>
        <v>230</v>
      </c>
      <c r="D50">
        <v>6501.8</v>
      </c>
      <c r="E50">
        <f t="shared" si="5"/>
        <v>5.3027498061396687E-3</v>
      </c>
      <c r="F50">
        <f t="shared" si="1"/>
        <v>1.5908249418419007E-2</v>
      </c>
      <c r="M50">
        <v>18</v>
      </c>
      <c r="N50">
        <v>51.78</v>
      </c>
      <c r="O50">
        <v>23790.400000000001</v>
      </c>
      <c r="P50">
        <v>5192.7</v>
      </c>
      <c r="Q50">
        <v>7.6399999999999996E-2</v>
      </c>
      <c r="R50">
        <v>12.177</v>
      </c>
      <c r="S50">
        <v>2.2170000000000001</v>
      </c>
    </row>
    <row r="51" spans="2:19">
      <c r="B51">
        <v>47</v>
      </c>
      <c r="C51">
        <f t="shared" si="0"/>
        <v>235</v>
      </c>
      <c r="D51">
        <v>5687.9</v>
      </c>
      <c r="E51">
        <f t="shared" si="5"/>
        <v>4.6389477717465669E-3</v>
      </c>
      <c r="F51">
        <f t="shared" si="1"/>
        <v>1.3916843315239701E-2</v>
      </c>
      <c r="M51">
        <v>19</v>
      </c>
      <c r="N51">
        <v>54.78</v>
      </c>
      <c r="O51">
        <v>26644</v>
      </c>
      <c r="P51">
        <v>5748.9</v>
      </c>
      <c r="Q51">
        <v>7.7200000000000005E-2</v>
      </c>
      <c r="R51">
        <v>13.638</v>
      </c>
      <c r="S51">
        <v>2.1859999999999999</v>
      </c>
    </row>
    <row r="52" spans="2:19">
      <c r="B52">
        <v>48</v>
      </c>
      <c r="C52">
        <f t="shared" si="0"/>
        <v>240</v>
      </c>
      <c r="D52">
        <v>4952.3</v>
      </c>
      <c r="E52">
        <f t="shared" si="5"/>
        <v>4.0390057930027815E-3</v>
      </c>
      <c r="F52">
        <f t="shared" si="1"/>
        <v>1.2117017379008345E-2</v>
      </c>
      <c r="M52">
        <v>20</v>
      </c>
      <c r="N52">
        <v>57.78</v>
      </c>
      <c r="O52">
        <v>28559</v>
      </c>
      <c r="P52">
        <v>6133.1</v>
      </c>
      <c r="Q52">
        <v>7.7600000000000002E-2</v>
      </c>
      <c r="R52">
        <v>14.618</v>
      </c>
      <c r="S52">
        <v>2.145</v>
      </c>
    </row>
    <row r="53" spans="2:19">
      <c r="B53">
        <v>49</v>
      </c>
      <c r="C53">
        <f t="shared" si="0"/>
        <v>245</v>
      </c>
      <c r="D53">
        <v>4258.3</v>
      </c>
      <c r="E53">
        <f t="shared" si="5"/>
        <v>3.472992017515851E-3</v>
      </c>
      <c r="F53">
        <f t="shared" si="1"/>
        <v>1.0418976052547553E-2</v>
      </c>
      <c r="M53" t="s">
        <v>22</v>
      </c>
      <c r="N53" t="s">
        <v>5</v>
      </c>
      <c r="O53" t="s">
        <v>6</v>
      </c>
      <c r="P53" t="s">
        <v>7</v>
      </c>
      <c r="Q53" t="s">
        <v>8</v>
      </c>
      <c r="R53" s="5" t="s">
        <v>9</v>
      </c>
      <c r="S53" t="s">
        <v>10</v>
      </c>
    </row>
    <row r="54" spans="2:19">
      <c r="B54">
        <v>50</v>
      </c>
      <c r="C54">
        <f t="shared" si="0"/>
        <v>250</v>
      </c>
      <c r="D54">
        <v>3637.8</v>
      </c>
      <c r="E54">
        <f t="shared" si="5"/>
        <v>2.9669235049947537E-3</v>
      </c>
      <c r="F54">
        <f t="shared" si="1"/>
        <v>8.9007705149842607E-3</v>
      </c>
      <c r="G54" s="5"/>
      <c r="M54">
        <v>1</v>
      </c>
      <c r="N54">
        <v>0.78</v>
      </c>
      <c r="O54">
        <v>24212.3</v>
      </c>
      <c r="P54" s="5">
        <v>5809</v>
      </c>
      <c r="Q54">
        <v>6.9500000000000006E-2</v>
      </c>
      <c r="R54">
        <v>5.6950000000000003</v>
      </c>
      <c r="S54">
        <v>5.9589999999999996</v>
      </c>
    </row>
    <row r="55" spans="2:19">
      <c r="B55">
        <v>51</v>
      </c>
      <c r="C55">
        <f t="shared" si="0"/>
        <v>255</v>
      </c>
      <c r="D55">
        <v>3021.4</v>
      </c>
      <c r="E55">
        <f t="shared" si="5"/>
        <v>2.464198877890799E-3</v>
      </c>
      <c r="F55">
        <f t="shared" si="1"/>
        <v>7.3925966336723971E-3</v>
      </c>
      <c r="M55">
        <v>2</v>
      </c>
      <c r="N55">
        <v>3.78</v>
      </c>
      <c r="O55">
        <v>30046.6</v>
      </c>
      <c r="P55" s="5">
        <v>6414.3</v>
      </c>
      <c r="Q55">
        <v>7.8100000000000003E-2</v>
      </c>
      <c r="R55">
        <v>7.0670000000000002</v>
      </c>
      <c r="S55">
        <v>2.1080000000000001</v>
      </c>
    </row>
    <row r="56" spans="2:19">
      <c r="B56">
        <v>52</v>
      </c>
      <c r="C56">
        <f t="shared" si="0"/>
        <v>260</v>
      </c>
      <c r="D56">
        <v>2454.8000000000002</v>
      </c>
      <c r="E56">
        <f t="shared" si="5"/>
        <v>2.0020902248779823E-3</v>
      </c>
      <c r="F56">
        <f t="shared" si="1"/>
        <v>6.006270674633947E-3</v>
      </c>
      <c r="M56">
        <v>3</v>
      </c>
      <c r="N56">
        <v>6.78</v>
      </c>
      <c r="O56">
        <v>29458.9</v>
      </c>
      <c r="P56" s="5">
        <v>6308.6</v>
      </c>
      <c r="Q56">
        <v>7.7799999999999994E-2</v>
      </c>
      <c r="R56">
        <v>6.9290000000000003</v>
      </c>
      <c r="S56">
        <v>2.1579999999999999</v>
      </c>
    </row>
    <row r="57" spans="2:19">
      <c r="B57">
        <v>53</v>
      </c>
      <c r="C57">
        <f t="shared" si="0"/>
        <v>265</v>
      </c>
      <c r="D57">
        <v>1976.2</v>
      </c>
      <c r="E57">
        <f t="shared" si="5"/>
        <v>1.6117527710623545E-3</v>
      </c>
      <c r="F57">
        <f t="shared" si="1"/>
        <v>4.8352583131870634E-3</v>
      </c>
      <c r="M57">
        <v>4</v>
      </c>
      <c r="N57">
        <v>9.7799999999999994</v>
      </c>
      <c r="O57">
        <v>28641.1</v>
      </c>
      <c r="P57" s="5">
        <v>6149.7</v>
      </c>
      <c r="Q57">
        <v>7.7600000000000002E-2</v>
      </c>
      <c r="R57">
        <v>6.7370000000000001</v>
      </c>
      <c r="S57">
        <v>2.1920000000000002</v>
      </c>
    </row>
    <row r="58" spans="2:19">
      <c r="B58">
        <v>54</v>
      </c>
      <c r="C58">
        <f t="shared" si="0"/>
        <v>270</v>
      </c>
      <c r="D58">
        <v>1580.6</v>
      </c>
      <c r="E58">
        <f t="shared" si="5"/>
        <v>1.2891086073986222E-3</v>
      </c>
      <c r="F58">
        <f t="shared" si="1"/>
        <v>3.8673258221958665E-3</v>
      </c>
      <c r="M58">
        <v>5</v>
      </c>
      <c r="N58">
        <v>12.78</v>
      </c>
      <c r="O58">
        <v>27795.599999999999</v>
      </c>
      <c r="P58" s="5">
        <v>5981</v>
      </c>
      <c r="Q58">
        <v>7.7499999999999999E-2</v>
      </c>
      <c r="R58">
        <v>6.5380000000000003</v>
      </c>
      <c r="S58">
        <v>2.2370000000000001</v>
      </c>
    </row>
    <row r="59" spans="2:19">
      <c r="B59">
        <v>55</v>
      </c>
      <c r="C59">
        <f t="shared" si="0"/>
        <v>275</v>
      </c>
      <c r="D59">
        <v>1263</v>
      </c>
      <c r="E59">
        <f t="shared" si="5"/>
        <v>1.0300798248414906E-3</v>
      </c>
      <c r="F59">
        <f t="shared" si="1"/>
        <v>3.0902394745244716E-3</v>
      </c>
      <c r="M59">
        <v>6</v>
      </c>
      <c r="N59">
        <v>15.78</v>
      </c>
      <c r="O59">
        <v>26750.5</v>
      </c>
      <c r="P59" s="5">
        <v>5772.9</v>
      </c>
      <c r="Q59">
        <v>7.7200000000000005E-2</v>
      </c>
      <c r="R59">
        <v>6.2919999999999998</v>
      </c>
      <c r="S59">
        <v>2.242</v>
      </c>
    </row>
    <row r="60" spans="2:19">
      <c r="B60">
        <v>56</v>
      </c>
      <c r="C60">
        <f t="shared" si="0"/>
        <v>280</v>
      </c>
      <c r="D60">
        <v>1036.2</v>
      </c>
      <c r="E60">
        <f t="shared" si="5"/>
        <v>8.4510587054691414E-4</v>
      </c>
      <c r="F60">
        <f t="shared" si="1"/>
        <v>2.5353176116407424E-3</v>
      </c>
      <c r="M60">
        <v>7</v>
      </c>
      <c r="N60">
        <v>18.78</v>
      </c>
      <c r="O60">
        <v>25600.3</v>
      </c>
      <c r="P60" s="5">
        <v>5531.3</v>
      </c>
      <c r="Q60">
        <v>7.7100000000000002E-2</v>
      </c>
      <c r="R60" s="5">
        <v>6.0209999999999999</v>
      </c>
      <c r="S60">
        <v>2.2450000000000001</v>
      </c>
    </row>
    <row r="61" spans="2:19">
      <c r="B61">
        <v>57</v>
      </c>
      <c r="C61">
        <f t="shared" si="0"/>
        <v>285</v>
      </c>
      <c r="D61">
        <v>857.8</v>
      </c>
      <c r="E61">
        <f t="shared" si="5"/>
        <v>6.9960607581079207E-4</v>
      </c>
      <c r="F61">
        <f t="shared" si="1"/>
        <v>2.0988182274323764E-3</v>
      </c>
      <c r="M61">
        <v>8</v>
      </c>
      <c r="N61">
        <v>21.78</v>
      </c>
      <c r="O61" s="5">
        <v>24328.3</v>
      </c>
      <c r="P61" s="5">
        <v>5272.8</v>
      </c>
      <c r="Q61">
        <v>7.6899999999999996E-2</v>
      </c>
      <c r="R61" s="5">
        <v>5.7220000000000004</v>
      </c>
      <c r="S61">
        <v>2.2759999999999998</v>
      </c>
    </row>
    <row r="62" spans="2:19">
      <c r="B62">
        <v>58</v>
      </c>
      <c r="C62">
        <f t="shared" si="0"/>
        <v>290</v>
      </c>
      <c r="D62">
        <v>715.3</v>
      </c>
      <c r="E62">
        <f t="shared" si="5"/>
        <v>5.8338566801988774E-4</v>
      </c>
      <c r="F62">
        <f t="shared" si="1"/>
        <v>1.7501570040596632E-3</v>
      </c>
      <c r="M62">
        <v>9</v>
      </c>
      <c r="N62">
        <v>24.78</v>
      </c>
      <c r="O62">
        <v>23033.3</v>
      </c>
      <c r="P62" s="5">
        <v>5010.8</v>
      </c>
      <c r="Q62" s="5">
        <v>7.6600000000000001E-2</v>
      </c>
      <c r="R62" s="5">
        <v>5.4180000000000001</v>
      </c>
      <c r="S62">
        <v>2.2789999999999999</v>
      </c>
    </row>
    <row r="63" spans="2:19">
      <c r="B63">
        <v>59</v>
      </c>
      <c r="C63">
        <f t="shared" si="0"/>
        <v>295</v>
      </c>
      <c r="D63">
        <v>620.70000000000005</v>
      </c>
      <c r="E63">
        <f t="shared" si="5"/>
        <v>5.0623162888290831E-4</v>
      </c>
      <c r="F63">
        <f t="shared" si="1"/>
        <v>1.518694886648725E-3</v>
      </c>
      <c r="M63">
        <v>10</v>
      </c>
      <c r="N63">
        <v>27.78</v>
      </c>
      <c r="O63">
        <v>21757.599999999999</v>
      </c>
      <c r="P63">
        <v>4759.3</v>
      </c>
      <c r="Q63">
        <v>7.6200000000000004E-2</v>
      </c>
      <c r="R63">
        <v>5.1180000000000003</v>
      </c>
      <c r="S63">
        <v>2.31</v>
      </c>
    </row>
    <row r="64" spans="2:19">
      <c r="B64">
        <v>60</v>
      </c>
      <c r="C64">
        <f t="shared" si="0"/>
        <v>300</v>
      </c>
      <c r="D64">
        <f>D63/2+D65/2</f>
        <v>556.15000000000009</v>
      </c>
      <c r="E64">
        <f t="shared" si="5"/>
        <v>4.5358582310815119E-4</v>
      </c>
      <c r="F64">
        <f t="shared" si="1"/>
        <v>1.3607574693244536E-3</v>
      </c>
      <c r="M64">
        <v>11</v>
      </c>
      <c r="N64">
        <v>30.78</v>
      </c>
      <c r="O64">
        <v>20557.7</v>
      </c>
      <c r="P64" s="5">
        <v>4510.5</v>
      </c>
      <c r="Q64" s="5">
        <v>7.5999999999999998E-2</v>
      </c>
      <c r="R64" s="5">
        <v>4.835</v>
      </c>
      <c r="S64">
        <v>2.3439999999999999</v>
      </c>
    </row>
    <row r="65" spans="2:19">
      <c r="B65">
        <v>61</v>
      </c>
      <c r="C65">
        <f t="shared" si="0"/>
        <v>305</v>
      </c>
      <c r="D65">
        <v>491.6</v>
      </c>
      <c r="E65">
        <f t="shared" si="5"/>
        <v>4.0094001733339418E-4</v>
      </c>
      <c r="F65">
        <f t="shared" si="1"/>
        <v>1.2028200520001826E-3</v>
      </c>
      <c r="M65">
        <v>12</v>
      </c>
      <c r="N65">
        <v>33.78</v>
      </c>
      <c r="O65">
        <v>19426.7</v>
      </c>
      <c r="P65">
        <v>4283.7</v>
      </c>
      <c r="Q65">
        <v>7.5600000000000001E-2</v>
      </c>
      <c r="R65" s="5">
        <v>4.569</v>
      </c>
      <c r="S65">
        <v>2.3620000000000001</v>
      </c>
    </row>
    <row r="66" spans="2:19">
      <c r="B66">
        <v>62</v>
      </c>
      <c r="C66">
        <f t="shared" si="0"/>
        <v>310</v>
      </c>
      <c r="D66">
        <v>458.9</v>
      </c>
      <c r="E66">
        <f t="shared" si="5"/>
        <v>3.7427049217716546E-4</v>
      </c>
      <c r="F66">
        <f t="shared" si="1"/>
        <v>1.1228114765314964E-3</v>
      </c>
      <c r="M66">
        <v>13</v>
      </c>
      <c r="N66">
        <v>36.78</v>
      </c>
      <c r="O66">
        <v>18407.7</v>
      </c>
      <c r="P66" s="5">
        <v>4066.8</v>
      </c>
      <c r="Q66">
        <v>7.5399999999999995E-2</v>
      </c>
      <c r="R66">
        <v>4.33</v>
      </c>
      <c r="S66">
        <v>2.3410000000000002</v>
      </c>
    </row>
    <row r="67" spans="2:19">
      <c r="B67">
        <v>63</v>
      </c>
      <c r="C67">
        <f t="shared" si="0"/>
        <v>315</v>
      </c>
      <c r="D67">
        <v>428.3</v>
      </c>
      <c r="E67">
        <f t="shared" si="5"/>
        <v>3.4931368881996073E-4</v>
      </c>
      <c r="F67">
        <f t="shared" si="1"/>
        <v>1.0479410664598822E-3</v>
      </c>
      <c r="M67">
        <v>14</v>
      </c>
      <c r="N67">
        <v>39.78</v>
      </c>
      <c r="O67">
        <v>17490.8</v>
      </c>
      <c r="P67" s="5">
        <v>3873.3</v>
      </c>
      <c r="Q67">
        <v>7.5300000000000006E-2</v>
      </c>
      <c r="R67" s="5">
        <v>4.1139999999999999</v>
      </c>
      <c r="S67">
        <v>2.3450000000000002</v>
      </c>
    </row>
    <row r="68" spans="2:19">
      <c r="B68">
        <v>64</v>
      </c>
      <c r="C68">
        <f t="shared" si="0"/>
        <v>320</v>
      </c>
      <c r="D68">
        <v>433</v>
      </c>
      <c r="E68">
        <f t="shared" si="5"/>
        <v>3.5314692332253798E-4</v>
      </c>
      <c r="F68">
        <f t="shared" si="1"/>
        <v>1.059440769967614E-3</v>
      </c>
      <c r="M68">
        <v>15</v>
      </c>
      <c r="N68">
        <v>42.78</v>
      </c>
      <c r="O68">
        <v>16600.099999999999</v>
      </c>
      <c r="P68" s="5">
        <v>3690.2</v>
      </c>
      <c r="Q68">
        <v>7.4999999999999997E-2</v>
      </c>
      <c r="R68" s="5">
        <v>3.9039999999999999</v>
      </c>
      <c r="S68">
        <v>2.3660000000000001</v>
      </c>
    </row>
    <row r="69" spans="2:19">
      <c r="B69">
        <v>65</v>
      </c>
      <c r="C69">
        <f t="shared" ref="C69:C132" si="6">B69*100/60*3</f>
        <v>325</v>
      </c>
      <c r="D69">
        <v>387.5</v>
      </c>
      <c r="E69">
        <f t="shared" si="5"/>
        <v>3.1603795101035431E-4</v>
      </c>
      <c r="F69">
        <f t="shared" ref="F69:F132" si="7">E69*3</f>
        <v>9.4811385303106288E-4</v>
      </c>
      <c r="M69">
        <v>16</v>
      </c>
      <c r="N69">
        <v>45.78</v>
      </c>
      <c r="O69">
        <v>15791.1</v>
      </c>
      <c r="P69" s="5">
        <v>3519.2</v>
      </c>
      <c r="Q69">
        <v>7.4800000000000005E-2</v>
      </c>
      <c r="R69">
        <v>3.714</v>
      </c>
      <c r="S69">
        <v>2.39</v>
      </c>
    </row>
    <row r="70" spans="2:19">
      <c r="B70">
        <v>66</v>
      </c>
      <c r="C70">
        <f t="shared" si="6"/>
        <v>330</v>
      </c>
      <c r="D70">
        <v>469.6</v>
      </c>
      <c r="E70">
        <f t="shared" si="5"/>
        <v>3.8299721753409663E-4</v>
      </c>
      <c r="F70">
        <f t="shared" si="7"/>
        <v>1.1489916526022899E-3</v>
      </c>
      <c r="M70">
        <v>17</v>
      </c>
      <c r="N70">
        <v>48.78</v>
      </c>
      <c r="O70">
        <v>14987.4</v>
      </c>
      <c r="P70" s="5">
        <v>3352.4</v>
      </c>
      <c r="Q70">
        <v>7.4499999999999997E-2</v>
      </c>
      <c r="R70">
        <v>3.5249999999999999</v>
      </c>
      <c r="S70">
        <v>2.3759999999999999</v>
      </c>
    </row>
    <row r="71" spans="2:19">
      <c r="B71">
        <v>67</v>
      </c>
      <c r="C71">
        <f t="shared" si="6"/>
        <v>335</v>
      </c>
      <c r="D71">
        <v>416.2</v>
      </c>
      <c r="E71">
        <f t="shared" si="5"/>
        <v>3.3944514893034702E-4</v>
      </c>
      <c r="F71">
        <f t="shared" si="7"/>
        <v>1.018335446791041E-3</v>
      </c>
      <c r="M71">
        <v>18</v>
      </c>
      <c r="N71">
        <v>51.78</v>
      </c>
      <c r="O71" s="5">
        <v>14229.1</v>
      </c>
      <c r="P71" s="5">
        <v>3187.4</v>
      </c>
      <c r="Q71">
        <v>7.4399999999999994E-2</v>
      </c>
      <c r="R71">
        <v>3.347</v>
      </c>
      <c r="S71">
        <v>2.3969999999999998</v>
      </c>
    </row>
    <row r="72" spans="2:19">
      <c r="B72">
        <v>68</v>
      </c>
      <c r="C72">
        <f t="shared" si="6"/>
        <v>340</v>
      </c>
      <c r="D72">
        <v>435.1</v>
      </c>
      <c r="E72">
        <f t="shared" si="5"/>
        <v>3.5485964512156176E-4</v>
      </c>
      <c r="F72">
        <f t="shared" si="7"/>
        <v>1.0645789353646853E-3</v>
      </c>
      <c r="M72">
        <v>19</v>
      </c>
      <c r="N72">
        <v>54.78</v>
      </c>
      <c r="O72" s="5">
        <v>13476.8</v>
      </c>
      <c r="P72" s="5">
        <v>3014.2</v>
      </c>
      <c r="Q72">
        <v>7.4499999999999997E-2</v>
      </c>
      <c r="R72">
        <v>3.17</v>
      </c>
      <c r="S72">
        <v>2.3610000000000002</v>
      </c>
    </row>
    <row r="73" spans="2:19">
      <c r="B73">
        <v>69</v>
      </c>
      <c r="C73">
        <f t="shared" si="6"/>
        <v>345</v>
      </c>
      <c r="D73">
        <v>433.9</v>
      </c>
      <c r="E73">
        <f t="shared" si="5"/>
        <v>3.5388094695069098E-4</v>
      </c>
      <c r="F73">
        <f t="shared" si="7"/>
        <v>1.0616428408520729E-3</v>
      </c>
      <c r="M73">
        <v>20</v>
      </c>
      <c r="N73">
        <v>57.78</v>
      </c>
      <c r="O73">
        <v>12567</v>
      </c>
      <c r="P73" s="5">
        <v>2824.2</v>
      </c>
      <c r="Q73">
        <v>7.4200000000000002E-2</v>
      </c>
      <c r="R73">
        <v>2.956</v>
      </c>
      <c r="S73">
        <v>2.4020000000000001</v>
      </c>
    </row>
    <row r="74" spans="2:19">
      <c r="B74">
        <v>70</v>
      </c>
      <c r="C74">
        <f t="shared" si="6"/>
        <v>350</v>
      </c>
      <c r="D74">
        <v>449.6</v>
      </c>
      <c r="E74">
        <f t="shared" si="5"/>
        <v>3.6668558135291693E-4</v>
      </c>
      <c r="F74">
        <f t="shared" si="7"/>
        <v>1.1000567440587507E-3</v>
      </c>
      <c r="M74" t="s">
        <v>22</v>
      </c>
      <c r="N74" t="s">
        <v>5</v>
      </c>
      <c r="O74" t="s">
        <v>6</v>
      </c>
      <c r="P74" t="s">
        <v>7</v>
      </c>
      <c r="Q74" t="s">
        <v>8</v>
      </c>
      <c r="R74" t="s">
        <v>9</v>
      </c>
      <c r="S74" t="s">
        <v>10</v>
      </c>
    </row>
    <row r="75" spans="2:19">
      <c r="B75">
        <v>71</v>
      </c>
      <c r="C75">
        <f t="shared" si="6"/>
        <v>355</v>
      </c>
      <c r="D75">
        <v>476.8</v>
      </c>
      <c r="E75">
        <f t="shared" si="5"/>
        <v>3.8886940655932128E-4</v>
      </c>
      <c r="F75">
        <f t="shared" si="7"/>
        <v>1.1666082196779637E-3</v>
      </c>
      <c r="M75">
        <v>1</v>
      </c>
      <c r="N75">
        <v>0.78</v>
      </c>
      <c r="O75">
        <v>9586.7999999999993</v>
      </c>
      <c r="P75" s="5">
        <v>2402.6999999999998</v>
      </c>
      <c r="Q75">
        <v>6.6500000000000004E-2</v>
      </c>
      <c r="R75" s="5">
        <v>10.29</v>
      </c>
      <c r="S75">
        <v>7.3470000000000004</v>
      </c>
    </row>
    <row r="76" spans="2:19">
      <c r="B76">
        <v>72</v>
      </c>
      <c r="C76">
        <f t="shared" si="6"/>
        <v>360</v>
      </c>
      <c r="D76">
        <v>510.4</v>
      </c>
      <c r="E76">
        <f t="shared" si="5"/>
        <v>4.1627295534370294E-4</v>
      </c>
      <c r="F76">
        <f t="shared" si="7"/>
        <v>1.2488188660311089E-3</v>
      </c>
      <c r="M76">
        <v>2</v>
      </c>
      <c r="N76">
        <v>3.78</v>
      </c>
      <c r="O76">
        <v>10735.9</v>
      </c>
      <c r="P76" s="5">
        <v>2423</v>
      </c>
      <c r="Q76">
        <v>7.3800000000000004E-2</v>
      </c>
      <c r="R76" s="5">
        <v>11.523999999999999</v>
      </c>
      <c r="S76">
        <v>2.3980000000000001</v>
      </c>
    </row>
    <row r="77" spans="2:19">
      <c r="B77">
        <v>73</v>
      </c>
      <c r="C77">
        <f t="shared" si="6"/>
        <v>365</v>
      </c>
      <c r="D77">
        <v>527.6</v>
      </c>
      <c r="E77">
        <f t="shared" si="5"/>
        <v>4.3030096245951746E-4</v>
      </c>
      <c r="F77">
        <f t="shared" si="7"/>
        <v>1.2909028873785524E-3</v>
      </c>
      <c r="M77">
        <v>3</v>
      </c>
      <c r="N77">
        <v>6.78</v>
      </c>
      <c r="O77" s="5">
        <v>9864.9</v>
      </c>
      <c r="P77" s="5">
        <v>2226</v>
      </c>
      <c r="Q77">
        <v>7.3899999999999993E-2</v>
      </c>
      <c r="R77">
        <v>10.589</v>
      </c>
      <c r="S77">
        <v>2.4319999999999999</v>
      </c>
    </row>
    <row r="78" spans="2:19">
      <c r="B78">
        <v>74</v>
      </c>
      <c r="C78">
        <f t="shared" si="6"/>
        <v>370</v>
      </c>
      <c r="D78">
        <v>560.20000000000005</v>
      </c>
      <c r="E78">
        <f t="shared" si="5"/>
        <v>4.5688892943484004E-4</v>
      </c>
      <c r="F78">
        <f t="shared" si="7"/>
        <v>1.3706667883045202E-3</v>
      </c>
      <c r="M78">
        <v>4</v>
      </c>
      <c r="N78">
        <v>9.7799999999999994</v>
      </c>
      <c r="O78">
        <v>9005.7999999999993</v>
      </c>
      <c r="P78" s="5">
        <v>2036.3</v>
      </c>
      <c r="Q78">
        <v>7.3700000000000002E-2</v>
      </c>
      <c r="R78">
        <v>9.6669999999999998</v>
      </c>
      <c r="S78">
        <v>2.4129999999999998</v>
      </c>
    </row>
    <row r="79" spans="2:19">
      <c r="B79">
        <v>75</v>
      </c>
      <c r="C79">
        <f t="shared" si="6"/>
        <v>375</v>
      </c>
      <c r="D79">
        <v>586.20000000000005</v>
      </c>
      <c r="E79">
        <f t="shared" si="5"/>
        <v>4.780940564703736E-4</v>
      </c>
      <c r="F79">
        <f t="shared" si="7"/>
        <v>1.4342821694111208E-3</v>
      </c>
      <c r="M79">
        <v>5</v>
      </c>
      <c r="N79">
        <v>12.78</v>
      </c>
      <c r="O79" s="5">
        <v>8137.7</v>
      </c>
      <c r="P79" s="5">
        <v>1847.4</v>
      </c>
      <c r="Q79">
        <v>7.3400000000000007E-2</v>
      </c>
      <c r="R79">
        <v>8.7349999999999994</v>
      </c>
      <c r="S79">
        <v>2.4420000000000002</v>
      </c>
    </row>
    <row r="80" spans="2:19">
      <c r="B80">
        <v>76</v>
      </c>
      <c r="C80">
        <f t="shared" si="6"/>
        <v>380</v>
      </c>
      <c r="D80">
        <v>656</v>
      </c>
      <c r="E80">
        <f t="shared" si="5"/>
        <v>5.3502166674269025E-4</v>
      </c>
      <c r="F80">
        <f t="shared" si="7"/>
        <v>1.6050650002280707E-3</v>
      </c>
      <c r="M80">
        <v>6</v>
      </c>
      <c r="N80">
        <v>15.78</v>
      </c>
      <c r="O80">
        <v>7267.5</v>
      </c>
      <c r="P80">
        <v>1657.2</v>
      </c>
      <c r="Q80">
        <v>7.3099999999999998E-2</v>
      </c>
      <c r="R80">
        <v>7.8010000000000002</v>
      </c>
      <c r="S80">
        <v>2.4809999999999999</v>
      </c>
    </row>
    <row r="81" spans="2:19">
      <c r="B81">
        <v>77</v>
      </c>
      <c r="C81">
        <f t="shared" si="6"/>
        <v>385</v>
      </c>
      <c r="D81">
        <v>702</v>
      </c>
      <c r="E81">
        <f t="shared" si="5"/>
        <v>5.725384299594033E-4</v>
      </c>
      <c r="F81">
        <f t="shared" si="7"/>
        <v>1.71761528987821E-3</v>
      </c>
      <c r="M81">
        <v>7</v>
      </c>
      <c r="N81">
        <v>18.78</v>
      </c>
      <c r="O81">
        <v>6501.8</v>
      </c>
      <c r="P81" s="5">
        <v>1474.3</v>
      </c>
      <c r="Q81">
        <v>7.3499999999999996E-2</v>
      </c>
      <c r="R81">
        <v>6.9790000000000001</v>
      </c>
      <c r="S81">
        <v>2.4319999999999999</v>
      </c>
    </row>
    <row r="82" spans="2:19">
      <c r="B82">
        <v>78</v>
      </c>
      <c r="C82">
        <f t="shared" si="6"/>
        <v>390</v>
      </c>
      <c r="D82">
        <v>803.1</v>
      </c>
      <c r="E82">
        <f t="shared" si="5"/>
        <v>6.5499375085526618E-4</v>
      </c>
      <c r="F82">
        <f t="shared" si="7"/>
        <v>1.9649812525657983E-3</v>
      </c>
      <c r="M82">
        <v>8</v>
      </c>
      <c r="N82">
        <v>21.78</v>
      </c>
      <c r="O82">
        <v>5687.9</v>
      </c>
      <c r="P82">
        <v>1292.4000000000001</v>
      </c>
      <c r="Q82">
        <v>7.3300000000000004E-2</v>
      </c>
      <c r="R82">
        <v>6.1050000000000004</v>
      </c>
      <c r="S82">
        <v>2.4590000000000001</v>
      </c>
    </row>
    <row r="83" spans="2:19">
      <c r="B83">
        <v>79</v>
      </c>
      <c r="C83">
        <f t="shared" si="6"/>
        <v>395</v>
      </c>
      <c r="D83">
        <v>888.2</v>
      </c>
      <c r="E83">
        <f t="shared" si="5"/>
        <v>7.2439976280618511E-4</v>
      </c>
      <c r="F83">
        <f t="shared" si="7"/>
        <v>2.1731992884185553E-3</v>
      </c>
      <c r="M83">
        <v>9</v>
      </c>
      <c r="N83">
        <v>24.78</v>
      </c>
      <c r="O83">
        <v>4952.3</v>
      </c>
      <c r="P83" s="5">
        <v>1120.7</v>
      </c>
      <c r="Q83">
        <v>7.3599999999999999E-2</v>
      </c>
      <c r="R83">
        <v>5.3159999999999998</v>
      </c>
      <c r="S83">
        <v>2.4289999999999998</v>
      </c>
    </row>
    <row r="84" spans="2:19">
      <c r="B84">
        <v>80</v>
      </c>
      <c r="C84">
        <f t="shared" si="6"/>
        <v>400</v>
      </c>
      <c r="D84">
        <f>D83/2+D85/2</f>
        <v>912.3</v>
      </c>
      <c r="E84">
        <f t="shared" si="5"/>
        <v>7.4405528440450654E-4</v>
      </c>
      <c r="F84">
        <f t="shared" si="7"/>
        <v>2.2321658532135197E-3</v>
      </c>
      <c r="M84">
        <v>10</v>
      </c>
      <c r="N84">
        <v>27.78</v>
      </c>
      <c r="O84">
        <v>4258.3</v>
      </c>
      <c r="P84" s="5">
        <v>959.6</v>
      </c>
      <c r="Q84">
        <v>7.3999999999999996E-2</v>
      </c>
      <c r="R84">
        <v>4.5709999999999997</v>
      </c>
      <c r="S84">
        <v>2.3730000000000002</v>
      </c>
    </row>
    <row r="85" spans="2:19">
      <c r="B85">
        <v>81</v>
      </c>
      <c r="C85">
        <f t="shared" si="6"/>
        <v>405</v>
      </c>
      <c r="D85">
        <v>936.4</v>
      </c>
      <c r="E85">
        <f t="shared" si="5"/>
        <v>7.6371080600282808E-4</v>
      </c>
      <c r="F85">
        <f t="shared" si="7"/>
        <v>2.2911324180084841E-3</v>
      </c>
      <c r="M85">
        <v>11</v>
      </c>
      <c r="N85">
        <v>30.78</v>
      </c>
      <c r="O85">
        <v>3637.8</v>
      </c>
      <c r="P85" s="5">
        <v>810.4</v>
      </c>
      <c r="Q85">
        <v>7.4800000000000005E-2</v>
      </c>
      <c r="R85">
        <v>3.9049999999999998</v>
      </c>
      <c r="S85">
        <v>2.2730000000000001</v>
      </c>
    </row>
    <row r="86" spans="2:19">
      <c r="B86">
        <v>82</v>
      </c>
      <c r="C86">
        <f t="shared" si="6"/>
        <v>410</v>
      </c>
      <c r="D86">
        <v>1264.0999999999999</v>
      </c>
      <c r="E86">
        <f t="shared" si="5"/>
        <v>1.0309769648314553E-3</v>
      </c>
      <c r="F86">
        <f t="shared" si="7"/>
        <v>3.0929308944943655E-3</v>
      </c>
      <c r="M86">
        <v>12</v>
      </c>
      <c r="N86">
        <v>33.78</v>
      </c>
      <c r="O86">
        <v>3021.4</v>
      </c>
      <c r="P86" s="5">
        <v>663.3</v>
      </c>
      <c r="Q86">
        <v>7.5899999999999995E-2</v>
      </c>
      <c r="R86">
        <v>3.2429999999999999</v>
      </c>
      <c r="S86">
        <v>2.206</v>
      </c>
    </row>
    <row r="87" spans="2:19">
      <c r="B87">
        <v>83</v>
      </c>
      <c r="C87">
        <f t="shared" si="6"/>
        <v>415</v>
      </c>
      <c r="D87">
        <v>1360.6</v>
      </c>
      <c r="E87">
        <f t="shared" si="5"/>
        <v>1.1096806094056469E-3</v>
      </c>
      <c r="F87">
        <f t="shared" si="7"/>
        <v>3.3290418282169408E-3</v>
      </c>
      <c r="M87">
        <v>13</v>
      </c>
      <c r="N87">
        <v>36.78</v>
      </c>
      <c r="O87">
        <v>2454.8000000000002</v>
      </c>
      <c r="P87">
        <v>532.70000000000005</v>
      </c>
      <c r="Q87">
        <v>7.6799999999999993E-2</v>
      </c>
      <c r="R87">
        <v>2.6349999999999998</v>
      </c>
      <c r="S87">
        <v>2.1059999999999999</v>
      </c>
    </row>
    <row r="88" spans="2:19">
      <c r="B88">
        <v>84</v>
      </c>
      <c r="C88">
        <f t="shared" si="6"/>
        <v>420</v>
      </c>
      <c r="D88">
        <v>1535</v>
      </c>
      <c r="E88">
        <f t="shared" si="5"/>
        <v>1.2519180769055328E-3</v>
      </c>
      <c r="F88">
        <f t="shared" si="7"/>
        <v>3.7557542307165986E-3</v>
      </c>
      <c r="M88">
        <v>14</v>
      </c>
      <c r="N88">
        <v>39.78</v>
      </c>
      <c r="O88">
        <v>1976.2</v>
      </c>
      <c r="P88" s="5">
        <v>425.5</v>
      </c>
      <c r="Q88">
        <v>7.7399999999999997E-2</v>
      </c>
      <c r="R88">
        <v>2.121</v>
      </c>
      <c r="S88">
        <v>1.9910000000000001</v>
      </c>
    </row>
    <row r="89" spans="2:19">
      <c r="B89">
        <v>85</v>
      </c>
      <c r="C89">
        <f t="shared" si="6"/>
        <v>425</v>
      </c>
      <c r="D89">
        <v>1703.6</v>
      </c>
      <c r="E89">
        <f t="shared" si="5"/>
        <v>1.3894251699128764E-3</v>
      </c>
      <c r="F89">
        <f t="shared" si="7"/>
        <v>4.1682755097386288E-3</v>
      </c>
      <c r="M89">
        <v>15</v>
      </c>
      <c r="N89">
        <v>42.78</v>
      </c>
      <c r="O89">
        <v>1580.6</v>
      </c>
      <c r="P89" s="5">
        <v>332.4</v>
      </c>
      <c r="Q89">
        <v>7.9200000000000007E-2</v>
      </c>
      <c r="R89">
        <v>1.6970000000000001</v>
      </c>
      <c r="S89">
        <v>1.891</v>
      </c>
    </row>
    <row r="90" spans="2:19">
      <c r="B90">
        <v>86</v>
      </c>
      <c r="C90">
        <f t="shared" si="6"/>
        <v>430</v>
      </c>
      <c r="D90">
        <v>1977.9</v>
      </c>
      <c r="E90">
        <f t="shared" si="5"/>
        <v>1.6131392601377548E-3</v>
      </c>
      <c r="F90">
        <f t="shared" si="7"/>
        <v>4.8394177804132648E-3</v>
      </c>
      <c r="M90">
        <v>16</v>
      </c>
      <c r="N90">
        <v>45.78</v>
      </c>
      <c r="O90">
        <v>1263</v>
      </c>
      <c r="P90">
        <v>256.5</v>
      </c>
      <c r="Q90">
        <v>8.2100000000000006E-2</v>
      </c>
      <c r="R90">
        <v>1.3560000000000001</v>
      </c>
      <c r="S90">
        <v>1.7110000000000001</v>
      </c>
    </row>
    <row r="91" spans="2:19">
      <c r="B91">
        <v>87</v>
      </c>
      <c r="C91">
        <f t="shared" si="6"/>
        <v>435</v>
      </c>
      <c r="D91">
        <v>2243.8000000000002</v>
      </c>
      <c r="E91">
        <f t="shared" si="5"/>
        <v>1.8300024631665373E-3</v>
      </c>
      <c r="F91">
        <f t="shared" si="7"/>
        <v>5.4900073894996121E-3</v>
      </c>
      <c r="M91">
        <v>17</v>
      </c>
      <c r="N91">
        <v>48.78</v>
      </c>
      <c r="O91">
        <v>1036.2</v>
      </c>
      <c r="P91" s="5">
        <v>209.5</v>
      </c>
      <c r="Q91">
        <v>8.2400000000000001E-2</v>
      </c>
      <c r="R91">
        <v>1.1120000000000001</v>
      </c>
      <c r="S91">
        <v>1.5529999999999999</v>
      </c>
    </row>
    <row r="92" spans="2:19">
      <c r="B92">
        <v>88</v>
      </c>
      <c r="C92">
        <f t="shared" si="6"/>
        <v>440</v>
      </c>
      <c r="D92">
        <v>2528.9</v>
      </c>
      <c r="E92">
        <f t="shared" si="5"/>
        <v>2.0625248369292521E-3</v>
      </c>
      <c r="F92">
        <f t="shared" si="7"/>
        <v>6.1875745107877562E-3</v>
      </c>
      <c r="M92">
        <v>18</v>
      </c>
      <c r="N92">
        <v>51.78</v>
      </c>
      <c r="O92">
        <v>857.8</v>
      </c>
      <c r="P92" s="5">
        <v>213.6</v>
      </c>
      <c r="Q92">
        <v>6.6900000000000001E-2</v>
      </c>
      <c r="R92">
        <v>0.92100000000000004</v>
      </c>
      <c r="S92">
        <v>1.357</v>
      </c>
    </row>
    <row r="93" spans="2:19">
      <c r="B93">
        <v>89</v>
      </c>
      <c r="C93">
        <f t="shared" si="6"/>
        <v>445</v>
      </c>
      <c r="D93">
        <v>2876.6</v>
      </c>
      <c r="E93">
        <f t="shared" si="5"/>
        <v>2.3461026319390593E-3</v>
      </c>
      <c r="F93">
        <f t="shared" si="7"/>
        <v>7.038307895817178E-3</v>
      </c>
      <c r="M93">
        <v>19</v>
      </c>
      <c r="N93">
        <v>54.78</v>
      </c>
      <c r="O93">
        <v>715.3</v>
      </c>
      <c r="P93" s="5">
        <v>216.2</v>
      </c>
      <c r="Q93">
        <v>5.5100000000000003E-2</v>
      </c>
      <c r="R93">
        <v>0.76800000000000002</v>
      </c>
      <c r="S93">
        <v>1.194</v>
      </c>
    </row>
    <row r="94" spans="2:19">
      <c r="B94">
        <v>90</v>
      </c>
      <c r="C94">
        <f t="shared" si="6"/>
        <v>450</v>
      </c>
      <c r="D94">
        <v>3272.4</v>
      </c>
      <c r="E94">
        <f t="shared" si="5"/>
        <v>2.6689099119646029E-3</v>
      </c>
      <c r="F94">
        <f t="shared" si="7"/>
        <v>8.0067297358938083E-3</v>
      </c>
      <c r="M94">
        <v>20</v>
      </c>
      <c r="N94">
        <v>57.78</v>
      </c>
      <c r="O94">
        <v>620.70000000000005</v>
      </c>
      <c r="P94" s="5">
        <v>219.1</v>
      </c>
      <c r="Q94">
        <v>4.7199999999999999E-2</v>
      </c>
      <c r="R94">
        <v>0.66600000000000004</v>
      </c>
      <c r="S94">
        <v>1.054</v>
      </c>
    </row>
    <row r="95" spans="2:19">
      <c r="B95">
        <v>91</v>
      </c>
      <c r="C95">
        <f t="shared" si="6"/>
        <v>455</v>
      </c>
      <c r="D95">
        <v>3735.8</v>
      </c>
      <c r="E95">
        <f t="shared" si="5"/>
        <v>3.0468505222825343E-3</v>
      </c>
      <c r="F95">
        <f t="shared" si="7"/>
        <v>9.1405515668476038E-3</v>
      </c>
      <c r="M95" t="s">
        <v>22</v>
      </c>
      <c r="N95" t="s">
        <v>5</v>
      </c>
      <c r="O95" t="s">
        <v>6</v>
      </c>
      <c r="P95" t="s">
        <v>7</v>
      </c>
      <c r="Q95" t="s">
        <v>8</v>
      </c>
      <c r="R95" t="s">
        <v>9</v>
      </c>
      <c r="S95" t="s">
        <v>10</v>
      </c>
    </row>
    <row r="96" spans="2:19">
      <c r="B96">
        <v>92</v>
      </c>
      <c r="C96">
        <f t="shared" si="6"/>
        <v>460</v>
      </c>
      <c r="D96">
        <v>4318.3</v>
      </c>
      <c r="E96">
        <f t="shared" si="5"/>
        <v>3.5219269260593896E-3</v>
      </c>
      <c r="F96">
        <f t="shared" si="7"/>
        <v>1.0565780778178168E-2</v>
      </c>
      <c r="M96">
        <v>1</v>
      </c>
      <c r="N96">
        <v>0.78100000000000003</v>
      </c>
      <c r="O96">
        <v>307</v>
      </c>
      <c r="P96" s="5">
        <v>584.29999999999995</v>
      </c>
      <c r="Q96" s="5">
        <v>8.7579000000000008E-3</v>
      </c>
      <c r="R96">
        <v>2.9460000000000002</v>
      </c>
      <c r="S96">
        <v>0.33200000000000002</v>
      </c>
    </row>
    <row r="97" spans="2:19">
      <c r="B97">
        <v>93</v>
      </c>
      <c r="C97">
        <f t="shared" si="6"/>
        <v>465</v>
      </c>
      <c r="D97">
        <v>5358.6</v>
      </c>
      <c r="E97">
        <f t="shared" si="5"/>
        <v>4.370376682023446E-3</v>
      </c>
      <c r="F97">
        <f t="shared" si="7"/>
        <v>1.3111130046070337E-2</v>
      </c>
      <c r="M97">
        <v>2</v>
      </c>
      <c r="N97">
        <v>3.78</v>
      </c>
      <c r="O97">
        <v>491.6</v>
      </c>
      <c r="P97">
        <v>224.6</v>
      </c>
      <c r="Q97">
        <v>3.6499999999999998E-2</v>
      </c>
      <c r="R97">
        <v>4.7169999999999996</v>
      </c>
      <c r="S97">
        <v>0.86799999999999999</v>
      </c>
    </row>
    <row r="98" spans="2:19">
      <c r="B98">
        <v>94</v>
      </c>
      <c r="C98">
        <f t="shared" si="6"/>
        <v>470</v>
      </c>
      <c r="D98">
        <v>6782.5</v>
      </c>
      <c r="E98">
        <f t="shared" si="5"/>
        <v>5.5316836199425252E-3</v>
      </c>
      <c r="F98">
        <f t="shared" si="7"/>
        <v>1.6595050859827577E-2</v>
      </c>
      <c r="M98">
        <v>3</v>
      </c>
      <c r="N98">
        <v>6.78</v>
      </c>
      <c r="O98">
        <v>458.9</v>
      </c>
      <c r="P98">
        <v>235</v>
      </c>
      <c r="Q98">
        <v>3.2599999999999997E-2</v>
      </c>
      <c r="R98">
        <v>4.4039999999999999</v>
      </c>
      <c r="S98">
        <v>0.72799999999999998</v>
      </c>
    </row>
    <row r="99" spans="2:19">
      <c r="B99">
        <v>95</v>
      </c>
      <c r="C99">
        <f t="shared" si="6"/>
        <v>475</v>
      </c>
      <c r="D99">
        <v>8430.6</v>
      </c>
      <c r="E99">
        <f t="shared" si="5"/>
        <v>6.8758439994526287E-3</v>
      </c>
      <c r="F99">
        <f t="shared" si="7"/>
        <v>2.0627531998357887E-2</v>
      </c>
      <c r="M99">
        <v>4</v>
      </c>
      <c r="N99">
        <v>9.7810000000000006</v>
      </c>
      <c r="O99">
        <v>428.3</v>
      </c>
      <c r="P99">
        <v>237</v>
      </c>
      <c r="Q99">
        <v>3.0099999999999998E-2</v>
      </c>
      <c r="R99">
        <v>4.1100000000000003</v>
      </c>
      <c r="S99">
        <v>0.68200000000000005</v>
      </c>
    </row>
    <row r="100" spans="2:19">
      <c r="B100">
        <v>96</v>
      </c>
      <c r="C100">
        <f t="shared" si="6"/>
        <v>480</v>
      </c>
      <c r="D100">
        <v>10268.299999999999</v>
      </c>
      <c r="E100">
        <f t="shared" si="5"/>
        <v>8.3746386899603148E-3</v>
      </c>
      <c r="F100">
        <f t="shared" si="7"/>
        <v>2.5123916069880944E-2</v>
      </c>
      <c r="M100">
        <v>5</v>
      </c>
      <c r="N100">
        <v>12.78</v>
      </c>
      <c r="O100">
        <v>433</v>
      </c>
      <c r="P100">
        <v>236.5</v>
      </c>
      <c r="Q100">
        <v>3.0499999999999999E-2</v>
      </c>
      <c r="R100">
        <v>4.1550000000000002</v>
      </c>
      <c r="S100">
        <v>0.629</v>
      </c>
    </row>
    <row r="101" spans="2:19">
      <c r="B101">
        <v>97</v>
      </c>
      <c r="C101">
        <f t="shared" si="6"/>
        <v>485</v>
      </c>
      <c r="D101">
        <v>12446.2</v>
      </c>
      <c r="E101">
        <f t="shared" si="5"/>
        <v>1.0150894311909865E-2</v>
      </c>
      <c r="F101">
        <f t="shared" si="7"/>
        <v>3.0452682935729593E-2</v>
      </c>
      <c r="M101">
        <v>6</v>
      </c>
      <c r="N101">
        <v>15.78</v>
      </c>
      <c r="O101">
        <v>387.5</v>
      </c>
      <c r="P101">
        <v>233.7</v>
      </c>
      <c r="Q101">
        <v>2.76E-2</v>
      </c>
      <c r="R101">
        <v>3.718</v>
      </c>
      <c r="S101">
        <v>0.61199999999999999</v>
      </c>
    </row>
    <row r="102" spans="2:19">
      <c r="B102">
        <v>98</v>
      </c>
      <c r="C102">
        <f t="shared" si="6"/>
        <v>490</v>
      </c>
      <c r="D102">
        <v>15101</v>
      </c>
      <c r="E102">
        <f t="shared" si="5"/>
        <v>1.2316100898599641E-2</v>
      </c>
      <c r="F102">
        <f t="shared" si="7"/>
        <v>3.6948302695798921E-2</v>
      </c>
      <c r="M102">
        <v>7</v>
      </c>
      <c r="N102">
        <v>18.78</v>
      </c>
      <c r="O102">
        <v>469.6</v>
      </c>
      <c r="P102">
        <v>245.1</v>
      </c>
      <c r="Q102">
        <v>3.1899999999999998E-2</v>
      </c>
      <c r="R102">
        <v>4.5060000000000002</v>
      </c>
      <c r="S102">
        <v>0.60599999999999998</v>
      </c>
    </row>
    <row r="103" spans="2:19">
      <c r="B103">
        <v>99</v>
      </c>
      <c r="C103">
        <f t="shared" si="6"/>
        <v>495</v>
      </c>
      <c r="D103">
        <v>18123.900000000001</v>
      </c>
      <c r="E103">
        <f t="shared" si="5"/>
        <v>1.4781523149204032E-2</v>
      </c>
      <c r="F103">
        <f t="shared" si="7"/>
        <v>4.4344569447612101E-2</v>
      </c>
      <c r="M103">
        <v>8</v>
      </c>
      <c r="N103">
        <v>21.78</v>
      </c>
      <c r="O103">
        <v>416.2</v>
      </c>
      <c r="P103">
        <v>228.8</v>
      </c>
      <c r="Q103">
        <v>3.0300000000000001E-2</v>
      </c>
      <c r="R103">
        <v>3.9940000000000002</v>
      </c>
      <c r="S103">
        <v>0.64100000000000001</v>
      </c>
    </row>
    <row r="104" spans="2:19">
      <c r="B104">
        <v>100</v>
      </c>
      <c r="C104">
        <f t="shared" si="6"/>
        <v>500</v>
      </c>
      <c r="D104">
        <f>D103/2+D105/2</f>
        <v>22116.15</v>
      </c>
      <c r="E104">
        <f t="shared" ref="E104:E163" si="8">$B$2*10^(-6)*D104/$C$2*7.45*10^(-6)*10^6/$D$2*2*60</f>
        <v>1.8037529626419743E-2</v>
      </c>
      <c r="F104">
        <f t="shared" si="7"/>
        <v>5.4112588879259224E-2</v>
      </c>
      <c r="M104">
        <v>9</v>
      </c>
      <c r="N104">
        <v>24.78</v>
      </c>
      <c r="O104">
        <v>435.1</v>
      </c>
      <c r="P104">
        <v>236</v>
      </c>
      <c r="Q104">
        <v>3.0700000000000002E-2</v>
      </c>
      <c r="R104">
        <v>4.1749999999999998</v>
      </c>
      <c r="S104">
        <v>0.65500000000000003</v>
      </c>
    </row>
    <row r="105" spans="2:19">
      <c r="B105">
        <v>101</v>
      </c>
      <c r="C105">
        <f t="shared" si="6"/>
        <v>505</v>
      </c>
      <c r="D105">
        <v>26108.400000000001</v>
      </c>
      <c r="E105">
        <f t="shared" si="8"/>
        <v>2.1293536103635449E-2</v>
      </c>
      <c r="F105">
        <f t="shared" si="7"/>
        <v>6.3880608310906348E-2</v>
      </c>
      <c r="M105">
        <v>10</v>
      </c>
      <c r="N105">
        <v>27.78</v>
      </c>
      <c r="O105">
        <v>433.9</v>
      </c>
      <c r="P105">
        <v>234.8</v>
      </c>
      <c r="Q105">
        <v>3.0800000000000001E-2</v>
      </c>
      <c r="R105">
        <v>4.1639999999999997</v>
      </c>
      <c r="S105">
        <v>0.69099999999999995</v>
      </c>
    </row>
    <row r="106" spans="2:19">
      <c r="B106">
        <v>102</v>
      </c>
      <c r="C106">
        <f t="shared" si="6"/>
        <v>510</v>
      </c>
      <c r="D106">
        <v>31651.5</v>
      </c>
      <c r="E106">
        <f t="shared" si="8"/>
        <v>2.5814387629430273E-2</v>
      </c>
      <c r="F106">
        <f t="shared" si="7"/>
        <v>7.7443162888290812E-2</v>
      </c>
      <c r="M106">
        <v>11</v>
      </c>
      <c r="N106">
        <v>30.78</v>
      </c>
      <c r="O106">
        <v>449.6</v>
      </c>
      <c r="P106">
        <v>233.4</v>
      </c>
      <c r="Q106">
        <v>3.2099999999999997E-2</v>
      </c>
      <c r="R106">
        <v>4.3140000000000001</v>
      </c>
      <c r="S106">
        <v>0.752</v>
      </c>
    </row>
    <row r="107" spans="2:19">
      <c r="B107">
        <v>103</v>
      </c>
      <c r="C107">
        <f t="shared" si="6"/>
        <v>515</v>
      </c>
      <c r="D107">
        <v>37530.6</v>
      </c>
      <c r="E107">
        <f t="shared" si="8"/>
        <v>3.0609274643068913E-2</v>
      </c>
      <c r="F107">
        <f t="shared" si="7"/>
        <v>9.1827823929206742E-2</v>
      </c>
      <c r="M107">
        <v>12</v>
      </c>
      <c r="N107">
        <v>33.78</v>
      </c>
      <c r="O107">
        <v>476.8</v>
      </c>
      <c r="P107">
        <v>234.1</v>
      </c>
      <c r="Q107">
        <v>3.39E-2</v>
      </c>
      <c r="R107">
        <v>4.5750000000000002</v>
      </c>
      <c r="S107">
        <v>0.79200000000000004</v>
      </c>
    </row>
    <row r="108" spans="2:19">
      <c r="B108">
        <v>104</v>
      </c>
      <c r="C108">
        <f t="shared" si="6"/>
        <v>520</v>
      </c>
      <c r="D108">
        <v>44542.9</v>
      </c>
      <c r="E108">
        <f t="shared" si="8"/>
        <v>3.6328378962733207E-2</v>
      </c>
      <c r="F108">
        <f t="shared" si="7"/>
        <v>0.10898513688819962</v>
      </c>
      <c r="M108">
        <v>13</v>
      </c>
      <c r="N108">
        <v>36.78</v>
      </c>
      <c r="O108">
        <v>510.4</v>
      </c>
      <c r="P108">
        <v>226.8</v>
      </c>
      <c r="Q108">
        <v>3.7499999999999999E-2</v>
      </c>
      <c r="R108">
        <v>4.8979999999999997</v>
      </c>
      <c r="S108">
        <v>0.871</v>
      </c>
    </row>
    <row r="109" spans="2:19">
      <c r="B109">
        <v>105</v>
      </c>
      <c r="C109">
        <f t="shared" si="6"/>
        <v>525</v>
      </c>
      <c r="D109">
        <v>53600.5</v>
      </c>
      <c r="E109">
        <f t="shared" si="8"/>
        <v>4.3715592756465804E-2</v>
      </c>
      <c r="F109">
        <f t="shared" si="7"/>
        <v>0.13114677826939741</v>
      </c>
      <c r="M109">
        <v>14</v>
      </c>
      <c r="N109">
        <v>39.78</v>
      </c>
      <c r="O109">
        <v>527.6</v>
      </c>
      <c r="P109">
        <v>228.3</v>
      </c>
      <c r="Q109">
        <v>3.85E-2</v>
      </c>
      <c r="R109">
        <v>5.0629999999999997</v>
      </c>
      <c r="S109">
        <v>0.93300000000000005</v>
      </c>
    </row>
    <row r="110" spans="2:19">
      <c r="B110">
        <v>106</v>
      </c>
      <c r="C110">
        <f t="shared" si="6"/>
        <v>530</v>
      </c>
      <c r="D110">
        <v>63165.3</v>
      </c>
      <c r="E110">
        <f t="shared" si="8"/>
        <v>5.1516469643753143E-2</v>
      </c>
      <c r="F110">
        <f t="shared" si="7"/>
        <v>0.15454940893125943</v>
      </c>
      <c r="M110">
        <v>15</v>
      </c>
      <c r="N110">
        <v>42.78</v>
      </c>
      <c r="O110">
        <v>560.20000000000005</v>
      </c>
      <c r="P110">
        <v>223.5</v>
      </c>
      <c r="Q110">
        <v>4.1799999999999997E-2</v>
      </c>
      <c r="R110">
        <v>5.3760000000000003</v>
      </c>
      <c r="S110">
        <v>1.0089999999999999</v>
      </c>
    </row>
    <row r="111" spans="2:19">
      <c r="B111">
        <v>107</v>
      </c>
      <c r="C111">
        <f t="shared" si="6"/>
        <v>535</v>
      </c>
      <c r="D111">
        <v>69459.7</v>
      </c>
      <c r="E111">
        <f t="shared" si="8"/>
        <v>5.665006778269395E-2</v>
      </c>
      <c r="F111">
        <f t="shared" si="7"/>
        <v>0.16995020334808186</v>
      </c>
      <c r="M111">
        <v>16</v>
      </c>
      <c r="N111">
        <v>45.78</v>
      </c>
      <c r="O111">
        <v>586.20000000000005</v>
      </c>
      <c r="P111">
        <v>222.5</v>
      </c>
      <c r="Q111">
        <v>4.3900000000000002E-2</v>
      </c>
      <c r="R111">
        <v>5.625</v>
      </c>
      <c r="S111">
        <v>1.123</v>
      </c>
    </row>
    <row r="112" spans="2:19">
      <c r="B112">
        <v>108</v>
      </c>
      <c r="C112">
        <f t="shared" si="6"/>
        <v>540</v>
      </c>
      <c r="D112">
        <v>71255.600000000006</v>
      </c>
      <c r="E112">
        <f t="shared" si="8"/>
        <v>5.8114771153583003E-2</v>
      </c>
      <c r="F112">
        <f t="shared" si="7"/>
        <v>0.17434431346074902</v>
      </c>
      <c r="M112">
        <v>17</v>
      </c>
      <c r="N112">
        <v>48.78</v>
      </c>
      <c r="O112">
        <v>656</v>
      </c>
      <c r="P112">
        <v>225.6</v>
      </c>
      <c r="Q112">
        <v>4.8500000000000001E-2</v>
      </c>
      <c r="R112">
        <v>6.2949999999999999</v>
      </c>
      <c r="S112">
        <v>1.2070000000000001</v>
      </c>
    </row>
    <row r="113" spans="2:19">
      <c r="B113">
        <v>109</v>
      </c>
      <c r="C113">
        <f t="shared" si="6"/>
        <v>545</v>
      </c>
      <c r="D113">
        <v>70528.3</v>
      </c>
      <c r="E113">
        <f t="shared" si="8"/>
        <v>5.7521598503854396E-2</v>
      </c>
      <c r="F113">
        <f t="shared" si="7"/>
        <v>0.17256479551156317</v>
      </c>
      <c r="M113">
        <v>18</v>
      </c>
      <c r="N113">
        <v>51.78</v>
      </c>
      <c r="O113">
        <v>702</v>
      </c>
      <c r="P113">
        <v>222</v>
      </c>
      <c r="Q113">
        <v>5.2699999999999997E-2</v>
      </c>
      <c r="R113">
        <v>6.7359999999999998</v>
      </c>
      <c r="S113">
        <v>1.306</v>
      </c>
    </row>
    <row r="114" spans="2:19">
      <c r="B114">
        <v>110</v>
      </c>
      <c r="C114">
        <f t="shared" si="6"/>
        <v>550</v>
      </c>
      <c r="D114">
        <v>68898.2</v>
      </c>
      <c r="E114">
        <f t="shared" si="8"/>
        <v>5.6192118596907335E-2</v>
      </c>
      <c r="F114">
        <f t="shared" si="7"/>
        <v>0.168576355790722</v>
      </c>
      <c r="M114">
        <v>19</v>
      </c>
      <c r="N114">
        <v>54.78</v>
      </c>
      <c r="O114">
        <v>803.1</v>
      </c>
      <c r="P114">
        <v>227.8</v>
      </c>
      <c r="Q114">
        <v>5.8799999999999998E-2</v>
      </c>
      <c r="R114">
        <v>7.7060000000000004</v>
      </c>
      <c r="S114">
        <v>1.4319999999999999</v>
      </c>
    </row>
    <row r="115" spans="2:19">
      <c r="B115">
        <v>111</v>
      </c>
      <c r="C115">
        <f t="shared" si="6"/>
        <v>555</v>
      </c>
      <c r="D115">
        <v>67000.899999999994</v>
      </c>
      <c r="E115">
        <f t="shared" si="8"/>
        <v>5.4644715230579746E-2</v>
      </c>
      <c r="F115">
        <f t="shared" si="7"/>
        <v>0.16393414569173925</v>
      </c>
      <c r="M115">
        <v>20</v>
      </c>
      <c r="N115">
        <v>57.78</v>
      </c>
      <c r="O115">
        <v>888.2</v>
      </c>
      <c r="P115">
        <v>220</v>
      </c>
      <c r="Q115">
        <v>6.7299999999999999E-2</v>
      </c>
      <c r="R115">
        <v>8.5229999999999997</v>
      </c>
      <c r="S115">
        <v>1.577</v>
      </c>
    </row>
    <row r="116" spans="2:19">
      <c r="B116">
        <v>112</v>
      </c>
      <c r="C116">
        <f t="shared" si="6"/>
        <v>560</v>
      </c>
      <c r="D116">
        <v>65700.899999999994</v>
      </c>
      <c r="E116">
        <f t="shared" si="8"/>
        <v>5.358445887880308E-2</v>
      </c>
      <c r="F116">
        <f t="shared" si="7"/>
        <v>0.16075337663640923</v>
      </c>
      <c r="M116" t="s">
        <v>22</v>
      </c>
      <c r="N116" t="s">
        <v>5</v>
      </c>
      <c r="O116" t="s">
        <v>6</v>
      </c>
      <c r="P116" t="s">
        <v>7</v>
      </c>
      <c r="Q116" t="s">
        <v>8</v>
      </c>
      <c r="R116" t="s">
        <v>9</v>
      </c>
      <c r="S116" t="s">
        <v>10</v>
      </c>
    </row>
    <row r="117" spans="2:19">
      <c r="B117">
        <v>113</v>
      </c>
      <c r="C117">
        <f t="shared" si="6"/>
        <v>565</v>
      </c>
      <c r="D117">
        <v>65171.6</v>
      </c>
      <c r="E117">
        <f t="shared" si="8"/>
        <v>5.3152771427268146E-2</v>
      </c>
      <c r="F117">
        <f t="shared" si="7"/>
        <v>0.15945831428180443</v>
      </c>
      <c r="M117">
        <v>1</v>
      </c>
      <c r="N117">
        <v>0.78</v>
      </c>
      <c r="O117">
        <v>529.9</v>
      </c>
      <c r="P117">
        <v>596.1</v>
      </c>
      <c r="Q117">
        <v>1.4800000000000001E-2</v>
      </c>
      <c r="R117">
        <v>0.50600000000000001</v>
      </c>
      <c r="S117">
        <v>1.68</v>
      </c>
    </row>
    <row r="118" spans="2:19">
      <c r="B118">
        <v>114</v>
      </c>
      <c r="C118">
        <f t="shared" si="6"/>
        <v>570</v>
      </c>
      <c r="D118">
        <v>65344.2</v>
      </c>
      <c r="E118">
        <f t="shared" si="8"/>
        <v>5.3293540847511735E-2</v>
      </c>
      <c r="F118">
        <f t="shared" si="7"/>
        <v>0.15988062254253521</v>
      </c>
      <c r="M118">
        <v>2</v>
      </c>
      <c r="N118">
        <v>3.78</v>
      </c>
      <c r="O118">
        <v>936.4</v>
      </c>
      <c r="P118">
        <v>204.4</v>
      </c>
      <c r="Q118">
        <v>7.6399999999999996E-2</v>
      </c>
      <c r="R118">
        <v>0.89400000000000002</v>
      </c>
      <c r="S118">
        <v>2.4430000000000001</v>
      </c>
    </row>
    <row r="119" spans="2:19">
      <c r="B119">
        <v>115</v>
      </c>
      <c r="C119">
        <f t="shared" si="6"/>
        <v>575</v>
      </c>
      <c r="D119">
        <v>66347.199999999997</v>
      </c>
      <c r="E119">
        <f t="shared" si="8"/>
        <v>5.4111569401997892E-2</v>
      </c>
      <c r="F119">
        <f t="shared" si="7"/>
        <v>0.16233470820599366</v>
      </c>
      <c r="M119">
        <v>3</v>
      </c>
      <c r="N119">
        <v>6.78</v>
      </c>
      <c r="O119">
        <v>1264.0999999999999</v>
      </c>
      <c r="P119">
        <v>266.10000000000002</v>
      </c>
      <c r="Q119">
        <v>7.9200000000000007E-2</v>
      </c>
      <c r="R119">
        <v>1.206</v>
      </c>
      <c r="S119">
        <v>2.0910000000000002</v>
      </c>
    </row>
    <row r="120" spans="2:19">
      <c r="B120">
        <v>116</v>
      </c>
      <c r="C120">
        <f t="shared" si="6"/>
        <v>580</v>
      </c>
      <c r="D120">
        <v>67423.8</v>
      </c>
      <c r="E120">
        <f t="shared" si="8"/>
        <v>5.4989624777630794E-2</v>
      </c>
      <c r="F120">
        <f t="shared" si="7"/>
        <v>0.16496887433289237</v>
      </c>
      <c r="M120">
        <v>4</v>
      </c>
      <c r="N120">
        <v>9.7799999999999994</v>
      </c>
      <c r="O120">
        <v>1360.6</v>
      </c>
      <c r="P120">
        <v>295</v>
      </c>
      <c r="Q120">
        <v>7.6899999999999996E-2</v>
      </c>
      <c r="R120">
        <v>1.298</v>
      </c>
      <c r="S120">
        <v>2.3279999999999998</v>
      </c>
    </row>
    <row r="121" spans="2:19">
      <c r="B121">
        <v>117</v>
      </c>
      <c r="C121">
        <f t="shared" si="6"/>
        <v>585</v>
      </c>
      <c r="D121">
        <v>67643.600000000006</v>
      </c>
      <c r="E121">
        <f t="shared" si="8"/>
        <v>5.5168889659261963E-2</v>
      </c>
      <c r="F121">
        <f t="shared" si="7"/>
        <v>0.16550666897778588</v>
      </c>
      <c r="M121">
        <v>5</v>
      </c>
      <c r="N121">
        <v>12.78</v>
      </c>
      <c r="O121">
        <v>1535</v>
      </c>
      <c r="P121">
        <v>341.3</v>
      </c>
      <c r="Q121">
        <v>7.4899999999999994E-2</v>
      </c>
      <c r="R121">
        <v>1.4650000000000001</v>
      </c>
      <c r="S121">
        <v>2.5510000000000002</v>
      </c>
    </row>
    <row r="122" spans="2:19">
      <c r="B122">
        <v>118</v>
      </c>
      <c r="C122">
        <f t="shared" si="6"/>
        <v>590</v>
      </c>
      <c r="D122">
        <v>66354.100000000006</v>
      </c>
      <c r="E122">
        <f t="shared" si="8"/>
        <v>5.4117196916480405E-2</v>
      </c>
      <c r="F122">
        <f t="shared" si="7"/>
        <v>0.16235159074944122</v>
      </c>
      <c r="M122">
        <v>6</v>
      </c>
      <c r="N122">
        <v>15.78</v>
      </c>
      <c r="O122">
        <v>1703.6</v>
      </c>
      <c r="P122">
        <v>391</v>
      </c>
      <c r="Q122">
        <v>7.2599999999999998E-2</v>
      </c>
      <c r="R122">
        <v>1.6259999999999999</v>
      </c>
      <c r="S122">
        <v>2.9079999999999999</v>
      </c>
    </row>
    <row r="123" spans="2:19">
      <c r="B123">
        <v>119</v>
      </c>
      <c r="C123">
        <f t="shared" si="6"/>
        <v>595</v>
      </c>
      <c r="D123">
        <v>64112.6</v>
      </c>
      <c r="E123">
        <f t="shared" si="8"/>
        <v>5.2289070291474705E-2</v>
      </c>
      <c r="F123">
        <f t="shared" si="7"/>
        <v>0.15686721087442412</v>
      </c>
      <c r="M123">
        <v>7</v>
      </c>
      <c r="N123">
        <v>18.78</v>
      </c>
      <c r="O123">
        <v>1977.9</v>
      </c>
      <c r="P123">
        <v>457.5</v>
      </c>
      <c r="Q123">
        <v>7.2099999999999997E-2</v>
      </c>
      <c r="R123">
        <v>1.887</v>
      </c>
      <c r="S123">
        <v>3.0459999999999998</v>
      </c>
    </row>
    <row r="124" spans="2:19">
      <c r="B124">
        <v>120</v>
      </c>
      <c r="C124">
        <f t="shared" si="6"/>
        <v>600</v>
      </c>
      <c r="D124">
        <f>D123/2+D125/2</f>
        <v>60249</v>
      </c>
      <c r="E124">
        <f t="shared" si="8"/>
        <v>4.913798841399443E-2</v>
      </c>
      <c r="F124">
        <f t="shared" si="7"/>
        <v>0.1474139652419833</v>
      </c>
      <c r="M124">
        <v>8</v>
      </c>
      <c r="N124">
        <v>21.78</v>
      </c>
      <c r="O124">
        <v>2243.8000000000002</v>
      </c>
      <c r="P124">
        <v>528.79999999999995</v>
      </c>
      <c r="Q124">
        <v>7.0699999999999999E-2</v>
      </c>
      <c r="R124">
        <v>2.141</v>
      </c>
      <c r="S124">
        <v>3.3530000000000002</v>
      </c>
    </row>
    <row r="125" spans="2:19">
      <c r="B125">
        <v>121</v>
      </c>
      <c r="C125">
        <f t="shared" si="6"/>
        <v>605</v>
      </c>
      <c r="D125">
        <v>56385.4</v>
      </c>
      <c r="E125">
        <f t="shared" si="8"/>
        <v>4.5986906536514154E-2</v>
      </c>
      <c r="F125">
        <f t="shared" si="7"/>
        <v>0.13796071960954245</v>
      </c>
      <c r="M125">
        <v>9</v>
      </c>
      <c r="N125">
        <v>24.78</v>
      </c>
      <c r="O125">
        <v>2528.9</v>
      </c>
      <c r="P125">
        <v>611.9</v>
      </c>
      <c r="Q125">
        <v>6.8900000000000003E-2</v>
      </c>
      <c r="R125">
        <v>2.4129999999999998</v>
      </c>
      <c r="S125">
        <v>3.746</v>
      </c>
    </row>
    <row r="126" spans="2:19">
      <c r="B126">
        <v>122</v>
      </c>
      <c r="C126">
        <f t="shared" si="6"/>
        <v>610</v>
      </c>
      <c r="D126">
        <v>54898.5</v>
      </c>
      <c r="E126">
        <f t="shared" si="8"/>
        <v>4.4774217944624363E-2</v>
      </c>
      <c r="F126">
        <f t="shared" si="7"/>
        <v>0.1343226538338731</v>
      </c>
      <c r="M126">
        <v>10</v>
      </c>
      <c r="N126">
        <v>27.78</v>
      </c>
      <c r="O126">
        <v>2876.6</v>
      </c>
      <c r="P126">
        <v>713.2</v>
      </c>
      <c r="Q126">
        <v>6.7199999999999996E-2</v>
      </c>
      <c r="R126">
        <v>2.7450000000000001</v>
      </c>
      <c r="S126">
        <v>4.2569999999999997</v>
      </c>
    </row>
    <row r="127" spans="2:19">
      <c r="B127">
        <v>123</v>
      </c>
      <c r="C127">
        <f t="shared" si="6"/>
        <v>615</v>
      </c>
      <c r="D127">
        <v>52086.7</v>
      </c>
      <c r="E127">
        <f t="shared" si="8"/>
        <v>4.2480965013912325E-2</v>
      </c>
      <c r="F127">
        <f t="shared" si="7"/>
        <v>0.12744289504173698</v>
      </c>
      <c r="M127">
        <v>11</v>
      </c>
      <c r="N127">
        <v>30.78</v>
      </c>
      <c r="O127">
        <v>3272.4</v>
      </c>
      <c r="P127">
        <v>826.3</v>
      </c>
      <c r="Q127">
        <v>6.6000000000000003E-2</v>
      </c>
      <c r="R127">
        <v>3.1230000000000002</v>
      </c>
      <c r="S127">
        <v>4.8520000000000003</v>
      </c>
    </row>
    <row r="128" spans="2:19">
      <c r="B128">
        <v>124</v>
      </c>
      <c r="C128">
        <f t="shared" si="6"/>
        <v>620</v>
      </c>
      <c r="D128">
        <v>49776.3</v>
      </c>
      <c r="E128">
        <f t="shared" si="8"/>
        <v>4.0596644802262459E-2</v>
      </c>
      <c r="F128">
        <f t="shared" si="7"/>
        <v>0.12178993440678737</v>
      </c>
      <c r="M128">
        <v>12</v>
      </c>
      <c r="N128">
        <v>33.78</v>
      </c>
      <c r="O128">
        <v>3735.8</v>
      </c>
      <c r="P128">
        <v>959.6</v>
      </c>
      <c r="Q128">
        <v>6.4899999999999999E-2</v>
      </c>
      <c r="R128">
        <v>3.5649999999999999</v>
      </c>
      <c r="S128">
        <v>5.5279999999999996</v>
      </c>
    </row>
    <row r="129" spans="2:19">
      <c r="B129">
        <v>125</v>
      </c>
      <c r="C129">
        <f t="shared" si="6"/>
        <v>625</v>
      </c>
      <c r="D129">
        <v>47892.1</v>
      </c>
      <c r="E129">
        <f t="shared" si="8"/>
        <v>3.9059925557633532E-2</v>
      </c>
      <c r="F129">
        <f t="shared" si="7"/>
        <v>0.1171797766729006</v>
      </c>
      <c r="M129">
        <v>13</v>
      </c>
      <c r="N129">
        <v>36.78</v>
      </c>
      <c r="O129">
        <v>4318.3</v>
      </c>
      <c r="P129">
        <v>1125</v>
      </c>
      <c r="Q129">
        <v>6.4000000000000001E-2</v>
      </c>
      <c r="R129">
        <v>4.1210000000000004</v>
      </c>
      <c r="S129">
        <v>6.1660000000000004</v>
      </c>
    </row>
    <row r="130" spans="2:19">
      <c r="B130">
        <v>126</v>
      </c>
      <c r="C130">
        <f t="shared" si="6"/>
        <v>630</v>
      </c>
      <c r="D130">
        <v>46535.7</v>
      </c>
      <c r="E130">
        <f t="shared" si="8"/>
        <v>3.7953670391825928E-2</v>
      </c>
      <c r="F130">
        <f t="shared" si="7"/>
        <v>0.11386101117547778</v>
      </c>
      <c r="M130">
        <v>14</v>
      </c>
      <c r="N130">
        <v>39.78</v>
      </c>
      <c r="O130">
        <v>5358.6</v>
      </c>
      <c r="P130">
        <v>1353.8</v>
      </c>
      <c r="Q130">
        <v>6.6000000000000003E-2</v>
      </c>
      <c r="R130">
        <v>5.1130000000000004</v>
      </c>
      <c r="S130">
        <v>5.548</v>
      </c>
    </row>
    <row r="131" spans="2:19">
      <c r="B131">
        <v>127</v>
      </c>
      <c r="C131">
        <f t="shared" si="6"/>
        <v>635</v>
      </c>
      <c r="D131">
        <v>45890.3</v>
      </c>
      <c r="E131">
        <f t="shared" si="8"/>
        <v>3.7427293892259274E-2</v>
      </c>
      <c r="F131">
        <f t="shared" si="7"/>
        <v>0.11228188167677783</v>
      </c>
      <c r="M131">
        <v>15</v>
      </c>
      <c r="N131">
        <v>42.78</v>
      </c>
      <c r="O131">
        <v>6782.5</v>
      </c>
      <c r="P131">
        <v>1642.9</v>
      </c>
      <c r="Q131">
        <v>6.88E-2</v>
      </c>
      <c r="R131">
        <v>6.4720000000000004</v>
      </c>
      <c r="S131">
        <v>4.8810000000000002</v>
      </c>
    </row>
    <row r="132" spans="2:19">
      <c r="B132">
        <v>128</v>
      </c>
      <c r="C132">
        <f t="shared" si="6"/>
        <v>640</v>
      </c>
      <c r="D132">
        <v>45907.4</v>
      </c>
      <c r="E132">
        <f t="shared" si="8"/>
        <v>3.7441240341194171E-2</v>
      </c>
      <c r="F132">
        <f t="shared" si="7"/>
        <v>0.11232372102358251</v>
      </c>
      <c r="M132">
        <v>16</v>
      </c>
      <c r="N132">
        <v>45.78</v>
      </c>
      <c r="O132">
        <v>8430.6</v>
      </c>
      <c r="P132">
        <v>1983.3</v>
      </c>
      <c r="Q132">
        <v>7.0800000000000002E-2</v>
      </c>
      <c r="R132">
        <v>8.0449999999999999</v>
      </c>
      <c r="S132">
        <v>4.4649999999999999</v>
      </c>
    </row>
    <row r="133" spans="2:19">
      <c r="B133">
        <v>129</v>
      </c>
      <c r="C133">
        <f t="shared" ref="C133:C164" si="9">B133*100/60*3</f>
        <v>645</v>
      </c>
      <c r="D133">
        <v>46443.9</v>
      </c>
      <c r="E133">
        <f t="shared" si="8"/>
        <v>3.7878799981754314E-2</v>
      </c>
      <c r="F133">
        <f t="shared" ref="F133:F163" si="10">E133*3</f>
        <v>0.11363639994526295</v>
      </c>
      <c r="M133">
        <v>17</v>
      </c>
      <c r="N133">
        <v>48.78</v>
      </c>
      <c r="O133">
        <v>10268.299999999999</v>
      </c>
      <c r="P133">
        <v>2361.9</v>
      </c>
      <c r="Q133">
        <v>7.2499999999999995E-2</v>
      </c>
      <c r="R133">
        <v>9.798</v>
      </c>
      <c r="S133">
        <v>4.2690000000000001</v>
      </c>
    </row>
    <row r="134" spans="2:19">
      <c r="B134">
        <v>130</v>
      </c>
      <c r="C134">
        <f t="shared" si="9"/>
        <v>650</v>
      </c>
      <c r="D134">
        <v>47336.5</v>
      </c>
      <c r="E134">
        <f t="shared" si="8"/>
        <v>3.8606788304520363E-2</v>
      </c>
      <c r="F134">
        <f t="shared" si="10"/>
        <v>0.1158203649135611</v>
      </c>
      <c r="M134">
        <v>18</v>
      </c>
      <c r="N134">
        <v>51.78</v>
      </c>
      <c r="O134">
        <v>12446.2</v>
      </c>
      <c r="P134">
        <v>2810.1</v>
      </c>
      <c r="Q134">
        <v>7.3800000000000004E-2</v>
      </c>
      <c r="R134">
        <v>11.877000000000001</v>
      </c>
      <c r="S134">
        <v>4.133</v>
      </c>
    </row>
    <row r="135" spans="2:19">
      <c r="B135">
        <v>131</v>
      </c>
      <c r="C135">
        <f t="shared" si="9"/>
        <v>655</v>
      </c>
      <c r="D135">
        <v>48556.3</v>
      </c>
      <c r="E135">
        <f t="shared" si="8"/>
        <v>3.9601634995210508E-2</v>
      </c>
      <c r="F135">
        <f t="shared" si="10"/>
        <v>0.11880490498563152</v>
      </c>
      <c r="M135">
        <v>19</v>
      </c>
      <c r="N135">
        <v>54.78</v>
      </c>
      <c r="O135">
        <v>15101</v>
      </c>
      <c r="P135">
        <v>3346.3</v>
      </c>
      <c r="Q135">
        <v>7.5200000000000003E-2</v>
      </c>
      <c r="R135">
        <v>14.41</v>
      </c>
      <c r="S135">
        <v>3.968</v>
      </c>
    </row>
    <row r="136" spans="2:19">
      <c r="B136">
        <v>132</v>
      </c>
      <c r="C136">
        <f t="shared" si="9"/>
        <v>660</v>
      </c>
      <c r="D136">
        <v>50383</v>
      </c>
      <c r="E136">
        <f t="shared" si="8"/>
        <v>4.1091458285818547E-2</v>
      </c>
      <c r="F136">
        <f t="shared" si="10"/>
        <v>0.12327437485745564</v>
      </c>
      <c r="M136">
        <v>20</v>
      </c>
      <c r="N136">
        <v>57.78</v>
      </c>
      <c r="O136">
        <v>18123.900000000001</v>
      </c>
      <c r="P136">
        <v>3966.2</v>
      </c>
      <c r="Q136">
        <v>7.6200000000000004E-2</v>
      </c>
      <c r="R136">
        <v>17.295000000000002</v>
      </c>
      <c r="S136">
        <v>3.915</v>
      </c>
    </row>
    <row r="137" spans="2:19">
      <c r="B137">
        <v>133</v>
      </c>
      <c r="C137">
        <f t="shared" si="9"/>
        <v>665</v>
      </c>
      <c r="D137">
        <v>52516.2</v>
      </c>
      <c r="E137">
        <f t="shared" si="8"/>
        <v>4.2831257400903155E-2</v>
      </c>
      <c r="F137">
        <f t="shared" si="10"/>
        <v>0.12849377220270947</v>
      </c>
      <c r="M137" t="s">
        <v>22</v>
      </c>
      <c r="N137" t="s">
        <v>5</v>
      </c>
      <c r="O137" t="s">
        <v>6</v>
      </c>
      <c r="P137" t="s">
        <v>7</v>
      </c>
      <c r="Q137" t="s">
        <v>8</v>
      </c>
      <c r="R137" t="s">
        <v>9</v>
      </c>
      <c r="S137" t="s">
        <v>10</v>
      </c>
    </row>
    <row r="138" spans="2:19">
      <c r="B138">
        <v>134</v>
      </c>
      <c r="C138">
        <f t="shared" si="9"/>
        <v>670</v>
      </c>
      <c r="D138">
        <v>54789.7</v>
      </c>
      <c r="E138">
        <f t="shared" si="8"/>
        <v>4.4685482643798749E-2</v>
      </c>
      <c r="F138">
        <f t="shared" si="10"/>
        <v>0.13405644793139626</v>
      </c>
      <c r="M138">
        <v>1</v>
      </c>
      <c r="N138">
        <v>0.78</v>
      </c>
      <c r="O138">
        <v>5178.8999999999996</v>
      </c>
      <c r="P138">
        <v>1441.2</v>
      </c>
      <c r="Q138">
        <v>5.9900000000000002E-2</v>
      </c>
      <c r="R138">
        <v>0.45500000000000002</v>
      </c>
      <c r="S138">
        <v>33.42</v>
      </c>
    </row>
    <row r="139" spans="2:19">
      <c r="B139">
        <v>135</v>
      </c>
      <c r="C139">
        <f t="shared" si="9"/>
        <v>675</v>
      </c>
      <c r="D139">
        <v>56773.4</v>
      </c>
      <c r="E139">
        <f t="shared" si="8"/>
        <v>4.6303352278429043E-2</v>
      </c>
      <c r="F139">
        <f t="shared" si="10"/>
        <v>0.13891005683528712</v>
      </c>
      <c r="M139">
        <v>2</v>
      </c>
      <c r="N139">
        <v>3.78</v>
      </c>
      <c r="O139">
        <v>26108.400000000001</v>
      </c>
      <c r="P139">
        <v>5636.8</v>
      </c>
      <c r="Q139">
        <v>7.7200000000000005E-2</v>
      </c>
      <c r="R139">
        <v>2.2959999999999998</v>
      </c>
      <c r="S139">
        <v>5.1859999999999999</v>
      </c>
    </row>
    <row r="140" spans="2:19">
      <c r="B140">
        <v>136</v>
      </c>
      <c r="C140">
        <f t="shared" si="9"/>
        <v>680</v>
      </c>
      <c r="D140">
        <v>57748.9</v>
      </c>
      <c r="E140">
        <f t="shared" si="8"/>
        <v>4.7098952333166084E-2</v>
      </c>
      <c r="F140">
        <f t="shared" si="10"/>
        <v>0.14129685699949826</v>
      </c>
      <c r="M140">
        <v>3</v>
      </c>
      <c r="N140">
        <v>6.78</v>
      </c>
      <c r="O140">
        <v>31651.5</v>
      </c>
      <c r="P140">
        <v>6704.4</v>
      </c>
      <c r="Q140">
        <v>7.8700000000000006E-2</v>
      </c>
      <c r="R140">
        <v>2.7839999999999998</v>
      </c>
      <c r="S140">
        <v>3.8</v>
      </c>
    </row>
    <row r="141" spans="2:19">
      <c r="B141">
        <v>137</v>
      </c>
      <c r="C141">
        <f t="shared" si="9"/>
        <v>685</v>
      </c>
      <c r="D141">
        <v>57721.1</v>
      </c>
      <c r="E141">
        <f t="shared" si="8"/>
        <v>4.7076279158874239E-2</v>
      </c>
      <c r="F141">
        <f t="shared" si="10"/>
        <v>0.14122883747662271</v>
      </c>
      <c r="M141">
        <v>4</v>
      </c>
      <c r="N141">
        <v>9.7799999999999994</v>
      </c>
      <c r="O141">
        <v>37530.6</v>
      </c>
      <c r="P141">
        <v>7869.5</v>
      </c>
      <c r="Q141">
        <v>7.9500000000000001E-2</v>
      </c>
      <c r="R141">
        <v>3.3010000000000002</v>
      </c>
      <c r="S141">
        <v>3.8050000000000002</v>
      </c>
    </row>
    <row r="142" spans="2:19">
      <c r="B142">
        <v>138</v>
      </c>
      <c r="C142">
        <f t="shared" si="9"/>
        <v>690</v>
      </c>
      <c r="D142">
        <v>57040.5</v>
      </c>
      <c r="E142">
        <f t="shared" si="8"/>
        <v>4.6521194179628703E-2</v>
      </c>
      <c r="F142">
        <f t="shared" si="10"/>
        <v>0.13956358253888612</v>
      </c>
      <c r="M142">
        <v>5</v>
      </c>
      <c r="N142">
        <v>12.78</v>
      </c>
      <c r="O142">
        <v>44542.9</v>
      </c>
      <c r="P142">
        <v>9242.4</v>
      </c>
      <c r="Q142">
        <v>8.0299999999999996E-2</v>
      </c>
      <c r="R142">
        <v>3.9180000000000001</v>
      </c>
      <c r="S142">
        <v>3.8109999999999999</v>
      </c>
    </row>
    <row r="143" spans="2:19">
      <c r="B143">
        <v>139</v>
      </c>
      <c r="C143">
        <f t="shared" si="9"/>
        <v>695</v>
      </c>
      <c r="D143">
        <v>56495.7</v>
      </c>
      <c r="E143">
        <f t="shared" si="8"/>
        <v>4.6076865210053365E-2</v>
      </c>
      <c r="F143">
        <f t="shared" si="10"/>
        <v>0.1382305956301601</v>
      </c>
      <c r="M143">
        <v>6</v>
      </c>
      <c r="N143">
        <v>15.78</v>
      </c>
      <c r="O143">
        <v>53600.5</v>
      </c>
      <c r="P143">
        <v>11044.4</v>
      </c>
      <c r="Q143">
        <v>8.09E-2</v>
      </c>
      <c r="R143">
        <v>4.7140000000000004</v>
      </c>
      <c r="S143">
        <v>3.83</v>
      </c>
    </row>
    <row r="144" spans="2:19">
      <c r="B144">
        <v>140</v>
      </c>
      <c r="C144">
        <f t="shared" si="9"/>
        <v>700</v>
      </c>
      <c r="E144">
        <f t="shared" si="8"/>
        <v>0</v>
      </c>
      <c r="F144">
        <f t="shared" si="10"/>
        <v>0</v>
      </c>
      <c r="M144">
        <v>7</v>
      </c>
      <c r="N144">
        <v>18.78</v>
      </c>
      <c r="O144">
        <v>63165.3</v>
      </c>
      <c r="P144">
        <v>12900.4</v>
      </c>
      <c r="Q144">
        <v>8.1600000000000006E-2</v>
      </c>
      <c r="R144">
        <v>5.5549999999999997</v>
      </c>
      <c r="S144">
        <v>3.8719999999999999</v>
      </c>
    </row>
    <row r="145" spans="2:19">
      <c r="B145">
        <v>141</v>
      </c>
      <c r="C145">
        <f t="shared" si="9"/>
        <v>705</v>
      </c>
      <c r="E145">
        <f t="shared" si="8"/>
        <v>0</v>
      </c>
      <c r="F145">
        <f t="shared" si="10"/>
        <v>0</v>
      </c>
      <c r="M145">
        <v>8</v>
      </c>
      <c r="N145">
        <v>21.78</v>
      </c>
      <c r="O145">
        <v>69459.7</v>
      </c>
      <c r="P145">
        <v>14158.8</v>
      </c>
      <c r="Q145">
        <v>8.1799999999999998E-2</v>
      </c>
      <c r="R145">
        <v>6.109</v>
      </c>
      <c r="S145">
        <v>3.923</v>
      </c>
    </row>
    <row r="146" spans="2:19">
      <c r="B146">
        <v>142</v>
      </c>
      <c r="C146">
        <f t="shared" si="9"/>
        <v>710</v>
      </c>
      <c r="E146">
        <f t="shared" si="8"/>
        <v>0</v>
      </c>
      <c r="F146">
        <f t="shared" si="10"/>
        <v>0</v>
      </c>
      <c r="M146">
        <v>9</v>
      </c>
      <c r="N146">
        <v>24.78</v>
      </c>
      <c r="O146">
        <v>71255.600000000006</v>
      </c>
      <c r="P146">
        <v>14481.6</v>
      </c>
      <c r="Q146">
        <v>8.2000000000000003E-2</v>
      </c>
      <c r="R146">
        <v>6.2670000000000003</v>
      </c>
      <c r="S146">
        <v>3.9489999999999998</v>
      </c>
    </row>
    <row r="147" spans="2:19">
      <c r="B147">
        <v>143</v>
      </c>
      <c r="C147">
        <f t="shared" si="9"/>
        <v>715</v>
      </c>
      <c r="E147">
        <f t="shared" si="8"/>
        <v>0</v>
      </c>
      <c r="F147">
        <f t="shared" si="10"/>
        <v>0</v>
      </c>
      <c r="M147">
        <v>10</v>
      </c>
      <c r="N147">
        <v>27.78</v>
      </c>
      <c r="O147">
        <v>70528.3</v>
      </c>
      <c r="P147">
        <v>14350</v>
      </c>
      <c r="Q147">
        <v>8.1900000000000001E-2</v>
      </c>
      <c r="R147">
        <v>6.2030000000000003</v>
      </c>
      <c r="S147">
        <v>3.9860000000000002</v>
      </c>
    </row>
    <row r="148" spans="2:19">
      <c r="B148">
        <v>144</v>
      </c>
      <c r="C148">
        <f t="shared" si="9"/>
        <v>720</v>
      </c>
      <c r="E148">
        <f t="shared" si="8"/>
        <v>0</v>
      </c>
      <c r="F148">
        <f t="shared" si="10"/>
        <v>0</v>
      </c>
      <c r="M148">
        <v>11</v>
      </c>
      <c r="N148">
        <v>30.78</v>
      </c>
      <c r="O148">
        <v>68898.2</v>
      </c>
      <c r="P148">
        <v>14043.9</v>
      </c>
      <c r="Q148">
        <v>8.1799999999999998E-2</v>
      </c>
      <c r="R148">
        <v>6.06</v>
      </c>
      <c r="S148">
        <v>3.99</v>
      </c>
    </row>
    <row r="149" spans="2:19">
      <c r="B149">
        <v>145</v>
      </c>
      <c r="C149">
        <f t="shared" si="9"/>
        <v>725</v>
      </c>
      <c r="E149">
        <f t="shared" si="8"/>
        <v>0</v>
      </c>
      <c r="F149">
        <f t="shared" si="10"/>
        <v>0</v>
      </c>
      <c r="M149">
        <v>12</v>
      </c>
      <c r="N149">
        <v>33.78</v>
      </c>
      <c r="O149">
        <v>67000.899999999994</v>
      </c>
      <c r="P149">
        <v>13679.6</v>
      </c>
      <c r="Q149">
        <v>8.1600000000000006E-2</v>
      </c>
      <c r="R149">
        <v>5.8929999999999998</v>
      </c>
      <c r="S149">
        <v>3.9729999999999999</v>
      </c>
    </row>
    <row r="150" spans="2:19">
      <c r="B150">
        <v>146</v>
      </c>
      <c r="C150">
        <f t="shared" si="9"/>
        <v>730</v>
      </c>
      <c r="E150">
        <f t="shared" si="8"/>
        <v>0</v>
      </c>
      <c r="F150">
        <f t="shared" si="10"/>
        <v>0</v>
      </c>
      <c r="M150">
        <v>13</v>
      </c>
      <c r="N150">
        <v>36.78</v>
      </c>
      <c r="O150">
        <v>65700.899999999994</v>
      </c>
      <c r="P150">
        <v>13446.5</v>
      </c>
      <c r="Q150">
        <v>8.14E-2</v>
      </c>
      <c r="R150">
        <v>5.7779999999999996</v>
      </c>
      <c r="S150">
        <v>3.9860000000000002</v>
      </c>
    </row>
    <row r="151" spans="2:19">
      <c r="B151">
        <v>147</v>
      </c>
      <c r="C151">
        <f t="shared" si="9"/>
        <v>735</v>
      </c>
      <c r="E151">
        <f t="shared" si="8"/>
        <v>0</v>
      </c>
      <c r="F151">
        <f t="shared" si="10"/>
        <v>0</v>
      </c>
      <c r="M151">
        <v>14</v>
      </c>
      <c r="N151">
        <v>39.78</v>
      </c>
      <c r="O151">
        <v>65171.6</v>
      </c>
      <c r="P151">
        <v>13319.2</v>
      </c>
      <c r="Q151">
        <v>8.1600000000000006E-2</v>
      </c>
      <c r="R151">
        <v>5.7320000000000002</v>
      </c>
      <c r="S151">
        <v>3.944</v>
      </c>
    </row>
    <row r="152" spans="2:19">
      <c r="B152">
        <v>148</v>
      </c>
      <c r="C152">
        <f t="shared" si="9"/>
        <v>740</v>
      </c>
      <c r="E152">
        <f t="shared" si="8"/>
        <v>0</v>
      </c>
      <c r="F152">
        <f t="shared" si="10"/>
        <v>0</v>
      </c>
      <c r="M152">
        <v>15</v>
      </c>
      <c r="N152">
        <v>42.78</v>
      </c>
      <c r="O152">
        <v>65344.2</v>
      </c>
      <c r="P152">
        <v>13347.8</v>
      </c>
      <c r="Q152">
        <v>8.1600000000000006E-2</v>
      </c>
      <c r="R152">
        <v>5.7469999999999999</v>
      </c>
      <c r="S152">
        <v>3.9580000000000002</v>
      </c>
    </row>
    <row r="153" spans="2:19">
      <c r="B153">
        <v>149</v>
      </c>
      <c r="C153">
        <f t="shared" si="9"/>
        <v>745</v>
      </c>
      <c r="E153">
        <f t="shared" si="8"/>
        <v>0</v>
      </c>
      <c r="F153">
        <f t="shared" si="10"/>
        <v>0</v>
      </c>
      <c r="M153">
        <v>16</v>
      </c>
      <c r="N153">
        <v>45.78</v>
      </c>
      <c r="O153">
        <v>66347.199999999997</v>
      </c>
      <c r="P153">
        <v>13537.9</v>
      </c>
      <c r="Q153">
        <v>8.1699999999999995E-2</v>
      </c>
      <c r="R153">
        <v>5.835</v>
      </c>
      <c r="S153">
        <v>3.988</v>
      </c>
    </row>
    <row r="154" spans="2:19">
      <c r="B154">
        <v>150</v>
      </c>
      <c r="C154">
        <f t="shared" si="9"/>
        <v>750</v>
      </c>
      <c r="E154">
        <f t="shared" si="8"/>
        <v>0</v>
      </c>
      <c r="F154">
        <f t="shared" si="10"/>
        <v>0</v>
      </c>
      <c r="M154">
        <v>17</v>
      </c>
      <c r="N154">
        <v>48.78</v>
      </c>
      <c r="O154">
        <v>67423.8</v>
      </c>
      <c r="P154">
        <v>13763.9</v>
      </c>
      <c r="Q154">
        <v>8.1600000000000006E-2</v>
      </c>
      <c r="R154">
        <v>5.93</v>
      </c>
      <c r="S154">
        <v>4.0010000000000003</v>
      </c>
    </row>
    <row r="155" spans="2:19">
      <c r="B155">
        <v>151</v>
      </c>
      <c r="C155">
        <f t="shared" si="9"/>
        <v>755</v>
      </c>
      <c r="E155">
        <f t="shared" si="8"/>
        <v>0</v>
      </c>
      <c r="F155">
        <f t="shared" si="10"/>
        <v>0</v>
      </c>
      <c r="M155">
        <v>18</v>
      </c>
      <c r="N155">
        <v>51.78</v>
      </c>
      <c r="O155">
        <v>67643.600000000006</v>
      </c>
      <c r="P155">
        <v>13810.9</v>
      </c>
      <c r="Q155">
        <v>8.1600000000000006E-2</v>
      </c>
      <c r="R155">
        <v>5.9489999999999998</v>
      </c>
      <c r="S155">
        <v>4.0039999999999996</v>
      </c>
    </row>
    <row r="156" spans="2:19">
      <c r="B156">
        <v>152</v>
      </c>
      <c r="C156">
        <f t="shared" si="9"/>
        <v>760</v>
      </c>
      <c r="E156">
        <f t="shared" si="8"/>
        <v>0</v>
      </c>
      <c r="F156">
        <f t="shared" si="10"/>
        <v>0</v>
      </c>
      <c r="M156">
        <v>19</v>
      </c>
      <c r="N156">
        <v>54.78</v>
      </c>
      <c r="O156">
        <v>66354.100000000006</v>
      </c>
      <c r="P156">
        <v>13574.9</v>
      </c>
      <c r="Q156">
        <v>8.1500000000000003E-2</v>
      </c>
      <c r="R156">
        <v>5.8360000000000003</v>
      </c>
      <c r="S156">
        <v>4.05</v>
      </c>
    </row>
    <row r="157" spans="2:19">
      <c r="B157">
        <v>153</v>
      </c>
      <c r="C157">
        <f t="shared" si="9"/>
        <v>765</v>
      </c>
      <c r="E157">
        <f t="shared" si="8"/>
        <v>0</v>
      </c>
      <c r="F157">
        <f t="shared" si="10"/>
        <v>0</v>
      </c>
      <c r="M157">
        <v>20</v>
      </c>
      <c r="N157">
        <v>57.78</v>
      </c>
      <c r="O157">
        <v>64112.6</v>
      </c>
      <c r="P157">
        <v>13122.8</v>
      </c>
      <c r="Q157">
        <v>8.14E-2</v>
      </c>
      <c r="R157">
        <v>5.6390000000000002</v>
      </c>
      <c r="S157">
        <v>4.0449999999999999</v>
      </c>
    </row>
    <row r="158" spans="2:19">
      <c r="B158">
        <v>154</v>
      </c>
      <c r="C158">
        <f t="shared" si="9"/>
        <v>770</v>
      </c>
      <c r="E158">
        <f t="shared" si="8"/>
        <v>0</v>
      </c>
      <c r="F158">
        <f t="shared" si="10"/>
        <v>0</v>
      </c>
      <c r="M158" t="s">
        <v>22</v>
      </c>
      <c r="N158" t="s">
        <v>5</v>
      </c>
      <c r="O158" t="s">
        <v>6</v>
      </c>
      <c r="P158" t="s">
        <v>7</v>
      </c>
      <c r="Q158" t="s">
        <v>8</v>
      </c>
      <c r="R158" t="s">
        <v>9</v>
      </c>
      <c r="S158" t="s">
        <v>10</v>
      </c>
    </row>
    <row r="159" spans="2:19">
      <c r="B159">
        <v>155</v>
      </c>
      <c r="C159">
        <f t="shared" si="9"/>
        <v>775</v>
      </c>
      <c r="E159">
        <f t="shared" si="8"/>
        <v>0</v>
      </c>
      <c r="F159">
        <f t="shared" si="10"/>
        <v>0</v>
      </c>
      <c r="M159">
        <v>1</v>
      </c>
      <c r="N159">
        <v>0.78</v>
      </c>
      <c r="O159">
        <v>10769.9</v>
      </c>
      <c r="P159">
        <v>2985.2</v>
      </c>
      <c r="Q159">
        <v>6.0100000000000001E-2</v>
      </c>
      <c r="R159">
        <v>1.081</v>
      </c>
      <c r="S159">
        <v>57.05</v>
      </c>
    </row>
    <row r="160" spans="2:19">
      <c r="B160">
        <v>156</v>
      </c>
      <c r="C160">
        <f t="shared" si="9"/>
        <v>780</v>
      </c>
      <c r="E160">
        <f t="shared" si="8"/>
        <v>0</v>
      </c>
      <c r="F160">
        <f t="shared" si="10"/>
        <v>0</v>
      </c>
      <c r="M160">
        <v>2</v>
      </c>
      <c r="N160">
        <v>3.78</v>
      </c>
      <c r="O160">
        <v>56385.4</v>
      </c>
      <c r="P160">
        <v>11818</v>
      </c>
      <c r="Q160">
        <v>7.9500000000000001E-2</v>
      </c>
      <c r="R160">
        <v>5.6609999999999996</v>
      </c>
      <c r="S160">
        <v>5.1849999999999996</v>
      </c>
    </row>
    <row r="161" spans="2:19">
      <c r="B161">
        <v>157</v>
      </c>
      <c r="C161">
        <f t="shared" si="9"/>
        <v>785</v>
      </c>
      <c r="E161">
        <f t="shared" si="8"/>
        <v>0</v>
      </c>
      <c r="F161">
        <f t="shared" si="10"/>
        <v>0</v>
      </c>
      <c r="M161">
        <v>3</v>
      </c>
      <c r="N161">
        <v>6.78</v>
      </c>
      <c r="O161">
        <v>54898.5</v>
      </c>
      <c r="P161">
        <v>11306.5</v>
      </c>
      <c r="Q161">
        <v>8.09E-2</v>
      </c>
      <c r="R161">
        <v>5.5119999999999996</v>
      </c>
      <c r="S161">
        <v>3.9950000000000001</v>
      </c>
    </row>
    <row r="162" spans="2:19">
      <c r="B162">
        <v>158</v>
      </c>
      <c r="C162">
        <f t="shared" si="9"/>
        <v>790</v>
      </c>
      <c r="E162">
        <f t="shared" si="8"/>
        <v>0</v>
      </c>
      <c r="F162">
        <f t="shared" si="10"/>
        <v>0</v>
      </c>
      <c r="M162">
        <v>4</v>
      </c>
      <c r="N162">
        <v>9.7799999999999994</v>
      </c>
      <c r="O162">
        <v>52086.7</v>
      </c>
      <c r="P162">
        <v>10745.8</v>
      </c>
      <c r="Q162">
        <v>8.0799999999999997E-2</v>
      </c>
      <c r="R162">
        <v>5.23</v>
      </c>
      <c r="S162">
        <v>4.0359999999999996</v>
      </c>
    </row>
    <row r="163" spans="2:19">
      <c r="B163">
        <v>159</v>
      </c>
      <c r="C163">
        <f t="shared" si="9"/>
        <v>795</v>
      </c>
      <c r="E163">
        <f t="shared" si="8"/>
        <v>0</v>
      </c>
      <c r="F163">
        <f t="shared" si="10"/>
        <v>0</v>
      </c>
      <c r="M163">
        <v>5</v>
      </c>
      <c r="N163">
        <v>12.78</v>
      </c>
      <c r="O163">
        <v>49776.3</v>
      </c>
      <c r="P163">
        <v>10295</v>
      </c>
      <c r="Q163">
        <v>8.0600000000000005E-2</v>
      </c>
      <c r="R163">
        <v>4.9980000000000002</v>
      </c>
      <c r="S163">
        <v>4.0030000000000001</v>
      </c>
    </row>
    <row r="164" spans="2:19">
      <c r="B164">
        <v>160</v>
      </c>
      <c r="C164">
        <f t="shared" si="9"/>
        <v>800</v>
      </c>
      <c r="M164">
        <v>6</v>
      </c>
      <c r="N164">
        <v>15.78</v>
      </c>
      <c r="O164">
        <v>47892.1</v>
      </c>
      <c r="P164">
        <v>9918.2000000000007</v>
      </c>
      <c r="Q164">
        <v>8.0500000000000002E-2</v>
      </c>
      <c r="R164">
        <v>4.8090000000000002</v>
      </c>
      <c r="S164">
        <v>3.9470000000000001</v>
      </c>
    </row>
    <row r="165" spans="2:19">
      <c r="D165" s="1"/>
      <c r="M165">
        <v>7</v>
      </c>
      <c r="N165">
        <v>18.78</v>
      </c>
      <c r="O165">
        <v>46535.7</v>
      </c>
      <c r="P165">
        <v>9654.7000000000007</v>
      </c>
      <c r="Q165">
        <v>8.0299999999999996E-2</v>
      </c>
      <c r="R165">
        <v>4.673</v>
      </c>
      <c r="S165">
        <v>3.952</v>
      </c>
    </row>
    <row r="166" spans="2:19">
      <c r="D166" s="1"/>
      <c r="M166">
        <v>8</v>
      </c>
      <c r="N166">
        <v>21.78</v>
      </c>
      <c r="O166">
        <v>45890.3</v>
      </c>
      <c r="P166">
        <v>9517.9</v>
      </c>
      <c r="Q166">
        <v>8.0399999999999999E-2</v>
      </c>
      <c r="R166">
        <v>4.6079999999999997</v>
      </c>
      <c r="S166">
        <v>3.9569999999999999</v>
      </c>
    </row>
    <row r="167" spans="2:19">
      <c r="D167" s="1"/>
      <c r="M167">
        <v>9</v>
      </c>
      <c r="N167">
        <v>24.78</v>
      </c>
      <c r="O167">
        <v>45907.4</v>
      </c>
      <c r="P167">
        <v>9526.1</v>
      </c>
      <c r="Q167">
        <v>8.0299999999999996E-2</v>
      </c>
      <c r="R167">
        <v>4.609</v>
      </c>
      <c r="S167">
        <v>3.9380000000000002</v>
      </c>
    </row>
    <row r="168" spans="2:19">
      <c r="D168" s="1"/>
      <c r="M168">
        <v>10</v>
      </c>
      <c r="N168">
        <v>27.78</v>
      </c>
      <c r="O168">
        <v>46443.9</v>
      </c>
      <c r="P168">
        <v>9606.2999999999993</v>
      </c>
      <c r="Q168">
        <v>8.0600000000000005E-2</v>
      </c>
      <c r="R168">
        <v>4.6630000000000003</v>
      </c>
      <c r="S168">
        <v>3.9239999999999999</v>
      </c>
    </row>
    <row r="169" spans="2:19">
      <c r="D169" s="1"/>
      <c r="M169">
        <v>11</v>
      </c>
      <c r="N169">
        <v>30.78</v>
      </c>
      <c r="O169">
        <v>47336.5</v>
      </c>
      <c r="P169">
        <v>9794.5</v>
      </c>
      <c r="Q169">
        <v>8.0500000000000002E-2</v>
      </c>
      <c r="R169">
        <v>4.7530000000000001</v>
      </c>
      <c r="S169">
        <v>3.94</v>
      </c>
    </row>
    <row r="170" spans="2:19">
      <c r="D170" s="1"/>
      <c r="M170">
        <v>12</v>
      </c>
      <c r="N170">
        <v>33.78</v>
      </c>
      <c r="O170">
        <v>48556.3</v>
      </c>
      <c r="P170">
        <v>10028.4</v>
      </c>
      <c r="Q170">
        <v>8.0699999999999994E-2</v>
      </c>
      <c r="R170">
        <v>4.875</v>
      </c>
      <c r="S170">
        <v>3.9649999999999999</v>
      </c>
    </row>
    <row r="171" spans="2:19">
      <c r="D171" s="1"/>
      <c r="M171">
        <v>13</v>
      </c>
      <c r="N171">
        <v>36.78</v>
      </c>
      <c r="O171">
        <v>50383</v>
      </c>
      <c r="P171">
        <v>10370.9</v>
      </c>
      <c r="Q171">
        <v>8.1000000000000003E-2</v>
      </c>
      <c r="R171">
        <v>5.0590000000000002</v>
      </c>
      <c r="S171">
        <v>3.9590000000000001</v>
      </c>
    </row>
    <row r="172" spans="2:19">
      <c r="D172" s="1"/>
      <c r="M172">
        <v>14</v>
      </c>
      <c r="N172">
        <v>39.78</v>
      </c>
      <c r="O172">
        <v>52516.2</v>
      </c>
      <c r="P172">
        <v>10787.5</v>
      </c>
      <c r="Q172">
        <v>8.1100000000000005E-2</v>
      </c>
      <c r="R172">
        <v>5.2729999999999997</v>
      </c>
      <c r="S172">
        <v>3.944</v>
      </c>
    </row>
    <row r="173" spans="2:19">
      <c r="D173" s="1"/>
      <c r="M173">
        <v>15</v>
      </c>
      <c r="N173">
        <v>42.78</v>
      </c>
      <c r="O173">
        <v>54789.7</v>
      </c>
      <c r="P173">
        <v>11233.1</v>
      </c>
      <c r="Q173">
        <v>8.1299999999999997E-2</v>
      </c>
      <c r="R173">
        <v>5.5010000000000003</v>
      </c>
      <c r="S173">
        <v>3.9409999999999998</v>
      </c>
    </row>
    <row r="174" spans="2:19">
      <c r="D174" s="1"/>
      <c r="M174">
        <v>16</v>
      </c>
      <c r="N174">
        <v>45.78</v>
      </c>
      <c r="O174">
        <v>56773.4</v>
      </c>
      <c r="P174">
        <v>11616.4</v>
      </c>
      <c r="Q174">
        <v>8.1500000000000003E-2</v>
      </c>
      <c r="R174">
        <v>5.7</v>
      </c>
      <c r="S174">
        <v>3.9470000000000001</v>
      </c>
    </row>
    <row r="175" spans="2:19">
      <c r="D175" s="1"/>
      <c r="M175">
        <v>17</v>
      </c>
      <c r="N175">
        <v>48.78</v>
      </c>
      <c r="O175">
        <v>57748.9</v>
      </c>
      <c r="P175">
        <v>11802.9</v>
      </c>
      <c r="Q175">
        <v>8.1500000000000003E-2</v>
      </c>
      <c r="R175">
        <v>5.798</v>
      </c>
      <c r="S175">
        <v>3.9689999999999999</v>
      </c>
    </row>
    <row r="176" spans="2:19">
      <c r="D176" s="1"/>
      <c r="M176">
        <v>18</v>
      </c>
      <c r="N176">
        <v>51.78</v>
      </c>
      <c r="O176">
        <v>57721.1</v>
      </c>
      <c r="P176">
        <v>11804.9</v>
      </c>
      <c r="Q176">
        <v>8.1500000000000003E-2</v>
      </c>
      <c r="R176">
        <v>5.7960000000000003</v>
      </c>
      <c r="S176">
        <v>3.9790000000000001</v>
      </c>
    </row>
    <row r="177" spans="4:19">
      <c r="D177" s="1"/>
      <c r="M177">
        <v>19</v>
      </c>
      <c r="N177">
        <v>54.78</v>
      </c>
      <c r="O177">
        <v>57040.5</v>
      </c>
      <c r="P177">
        <v>11657.6</v>
      </c>
      <c r="Q177">
        <v>8.1500000000000003E-2</v>
      </c>
      <c r="R177">
        <v>5.7270000000000003</v>
      </c>
      <c r="S177">
        <v>3.9670000000000001</v>
      </c>
    </row>
    <row r="178" spans="4:19">
      <c r="D178" s="1"/>
      <c r="M178">
        <v>20</v>
      </c>
      <c r="N178">
        <v>57.78</v>
      </c>
      <c r="O178">
        <v>56495.7</v>
      </c>
      <c r="P178">
        <v>11552.9</v>
      </c>
      <c r="Q178">
        <v>8.1500000000000003E-2</v>
      </c>
      <c r="R178">
        <v>5.673</v>
      </c>
      <c r="S178">
        <v>3.9550000000000001</v>
      </c>
    </row>
    <row r="179" spans="4:19">
      <c r="D179" s="1"/>
    </row>
    <row r="180" spans="4:19">
      <c r="D180" s="1"/>
    </row>
    <row r="181" spans="4:19">
      <c r="D181" s="1"/>
    </row>
    <row r="182" spans="4:19">
      <c r="D182" s="1"/>
    </row>
    <row r="183" spans="4:19">
      <c r="D183" s="1"/>
    </row>
    <row r="184" spans="4:19">
      <c r="D184" s="1"/>
    </row>
    <row r="185" spans="4:19">
      <c r="D185" s="1"/>
    </row>
    <row r="186" spans="4:19">
      <c r="D186" s="1"/>
    </row>
    <row r="187" spans="4:19">
      <c r="D187" s="1"/>
    </row>
    <row r="188" spans="4:19">
      <c r="D188" s="1"/>
    </row>
    <row r="189" spans="4:19">
      <c r="D189" s="1"/>
    </row>
    <row r="190" spans="4:19">
      <c r="D190" s="1"/>
    </row>
    <row r="191" spans="4:19">
      <c r="D191" s="1"/>
    </row>
    <row r="192" spans="4:19">
      <c r="D192" s="1"/>
    </row>
    <row r="193" spans="4:4">
      <c r="D193" s="1"/>
    </row>
    <row r="194" spans="4:4">
      <c r="D194" s="1"/>
    </row>
    <row r="195" spans="4:4">
      <c r="D195" s="1"/>
    </row>
    <row r="196" spans="4:4">
      <c r="D196" s="1"/>
    </row>
    <row r="197" spans="4:4">
      <c r="D197" s="1"/>
    </row>
    <row r="198" spans="4:4">
      <c r="D198" s="1"/>
    </row>
    <row r="199" spans="4:4">
      <c r="D199" s="1"/>
    </row>
    <row r="200" spans="4:4">
      <c r="D200" s="1"/>
    </row>
    <row r="201" spans="4:4">
      <c r="D201" s="1"/>
    </row>
    <row r="202" spans="4:4">
      <c r="D202" s="1"/>
    </row>
    <row r="203" spans="4:4">
      <c r="D203" s="1"/>
    </row>
    <row r="204" spans="4:4">
      <c r="D204" s="1"/>
    </row>
    <row r="205" spans="4:4">
      <c r="D205" s="1"/>
    </row>
    <row r="206" spans="4:4">
      <c r="D206" s="1"/>
    </row>
    <row r="207" spans="4:4">
      <c r="D207" s="1"/>
    </row>
    <row r="208" spans="4:4">
      <c r="D208" s="1"/>
    </row>
    <row r="209" spans="4:4">
      <c r="D209" s="1"/>
    </row>
    <row r="210" spans="4:4">
      <c r="D210" s="1"/>
    </row>
    <row r="211" spans="4:4">
      <c r="D211" s="1"/>
    </row>
    <row r="212" spans="4:4">
      <c r="D212" s="1"/>
    </row>
    <row r="213" spans="4:4">
      <c r="D213" s="1"/>
    </row>
    <row r="214" spans="4:4">
      <c r="D214" s="1"/>
    </row>
    <row r="215" spans="4:4">
      <c r="D215" s="1"/>
    </row>
    <row r="216" spans="4:4">
      <c r="D216" s="1"/>
    </row>
    <row r="217" spans="4:4">
      <c r="D217" s="1"/>
    </row>
    <row r="218" spans="4:4">
      <c r="D218" s="1"/>
    </row>
    <row r="219" spans="4:4">
      <c r="D219" s="1"/>
    </row>
    <row r="220" spans="4:4">
      <c r="D220" s="1"/>
    </row>
    <row r="221" spans="4:4">
      <c r="D221" s="1"/>
    </row>
    <row r="222" spans="4:4">
      <c r="D222" s="1"/>
    </row>
    <row r="223" spans="4:4">
      <c r="D223" s="1"/>
    </row>
    <row r="224" spans="4:4">
      <c r="D224" s="1"/>
    </row>
    <row r="225" spans="4:4">
      <c r="D225" s="1"/>
    </row>
    <row r="226" spans="4:4">
      <c r="D226" s="1"/>
    </row>
    <row r="227" spans="4:4">
      <c r="D227" s="1"/>
    </row>
    <row r="228" spans="4:4">
      <c r="D228" s="1"/>
    </row>
    <row r="229" spans="4:4">
      <c r="D229" s="1"/>
    </row>
    <row r="230" spans="4:4">
      <c r="D230" s="1"/>
    </row>
    <row r="231" spans="4:4">
      <c r="D231" s="1"/>
    </row>
    <row r="232" spans="4:4">
      <c r="D232" s="1"/>
    </row>
    <row r="233" spans="4:4">
      <c r="D233" s="1"/>
    </row>
    <row r="234" spans="4:4">
      <c r="D234" s="1"/>
    </row>
    <row r="235" spans="4:4">
      <c r="D235" s="1"/>
    </row>
    <row r="236" spans="4:4">
      <c r="D236" s="1"/>
    </row>
    <row r="237" spans="4:4">
      <c r="D237" s="1"/>
    </row>
    <row r="238" spans="4:4">
      <c r="D238" s="1"/>
    </row>
    <row r="239" spans="4:4">
      <c r="D239" s="1"/>
    </row>
    <row r="240" spans="4:4">
      <c r="D240" s="1"/>
    </row>
    <row r="241" spans="4:4">
      <c r="D241" s="1"/>
    </row>
    <row r="242" spans="4:4">
      <c r="D242" s="1"/>
    </row>
    <row r="243" spans="4:4">
      <c r="D243" s="1"/>
    </row>
    <row r="244" spans="4:4">
      <c r="D244" s="1"/>
    </row>
    <row r="245" spans="4:4">
      <c r="D245" s="1"/>
    </row>
    <row r="246" spans="4:4">
      <c r="D246" s="1"/>
    </row>
    <row r="247" spans="4:4">
      <c r="D247" s="1"/>
    </row>
    <row r="248" spans="4:4">
      <c r="D248" s="1"/>
    </row>
    <row r="249" spans="4:4">
      <c r="D249" s="1"/>
    </row>
    <row r="250" spans="4:4">
      <c r="D250" s="1"/>
    </row>
    <row r="251" spans="4:4">
      <c r="D251" s="1"/>
    </row>
    <row r="252" spans="4:4">
      <c r="D252" s="1"/>
    </row>
    <row r="253" spans="4:4">
      <c r="D253" s="1"/>
    </row>
  </sheetData>
  <sheetCalcPr fullCalcOnLoad="1"/>
  <phoneticPr fontId="2" type="noConversion"/>
  <pageMargins left="0.7" right="0.7" top="0.75" bottom="0.75" header="0.3" footer="0.3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"/>
  <sheetViews>
    <sheetView workbookViewId="0">
      <selection activeCell="I22" sqref="I22"/>
    </sheetView>
  </sheetViews>
  <sheetFormatPr baseColWidth="10" defaultColWidth="8.625" defaultRowHeight="15"/>
  <sheetData/>
  <sheetCalcPr fullCalcOnLoad="1"/>
  <phoneticPr fontId="2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Lucy Fielding</cp:lastModifiedBy>
  <dcterms:created xsi:type="dcterms:W3CDTF">2011-01-17T08:56:48Z</dcterms:created>
  <dcterms:modified xsi:type="dcterms:W3CDTF">2013-02-15T07:06:59Z</dcterms:modified>
</cp:coreProperties>
</file>